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Сетевые документы\Тариф 2025\"/>
    </mc:Choice>
  </mc:AlternateContent>
  <bookViews>
    <workbookView xWindow="0" yWindow="0" windowWidth="28800" windowHeight="11235" tabRatio="926" activeTab="2"/>
  </bookViews>
  <sheets>
    <sheet name="Для сайта приложение 1" sheetId="28" r:id="rId1"/>
    <sheet name="Для сайта приложение 2" sheetId="29" r:id="rId2"/>
    <sheet name="Для сайта приложение 3" sheetId="3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GRAPH1" localSheetId="0" hidden="1">'[1]на 1 тут'!#REF!</definedName>
    <definedName name="__123Graph_AGRAPH1" localSheetId="1" hidden="1">'[1]на 1 тут'!#REF!</definedName>
    <definedName name="__123Graph_AGRAPH1" localSheetId="2" hidden="1">'[1]на 1 тут'!#REF!</definedName>
    <definedName name="__123Graph_AGRAPH1" hidden="1">'[1]на 1 тут'!#REF!</definedName>
    <definedName name="__123Graph_AGRAPH2" localSheetId="0" hidden="1">'[1]на 1 тут'!#REF!</definedName>
    <definedName name="__123Graph_AGRAPH2" localSheetId="1" hidden="1">'[1]на 1 тут'!#REF!</definedName>
    <definedName name="__123Graph_AGRAPH2" localSheetId="2" hidden="1">'[1]на 1 тут'!#REF!</definedName>
    <definedName name="__123Graph_AGRAPH2" hidden="1">'[1]на 1 тут'!#REF!</definedName>
    <definedName name="__123Graph_BGRAPH1" localSheetId="0" hidden="1">'[1]на 1 тут'!#REF!</definedName>
    <definedName name="__123Graph_BGRAPH1" localSheetId="1" hidden="1">'[1]на 1 тут'!#REF!</definedName>
    <definedName name="__123Graph_BGRAPH1" localSheetId="2" hidden="1">'[1]на 1 тут'!#REF!</definedName>
    <definedName name="__123Graph_BGRAPH1" hidden="1">'[1]на 1 тут'!#REF!</definedName>
    <definedName name="__123Graph_BGRAPH2" localSheetId="0" hidden="1">'[1]на 1 тут'!#REF!</definedName>
    <definedName name="__123Graph_BGRAPH2" localSheetId="1" hidden="1">'[1]на 1 тут'!#REF!</definedName>
    <definedName name="__123Graph_BGRAPH2" localSheetId="2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IntlFixup" hidden="1">TRUE</definedName>
    <definedName name="_Fill" localSheetId="0" hidden="1">'[2]MAIN GATE HOUSE'!#REF!</definedName>
    <definedName name="_Fill" localSheetId="1" hidden="1">'[2]MAIN GATE HOUSE'!#REF!</definedName>
    <definedName name="_Fill" localSheetId="2" hidden="1">'[2]MAIN GATE HOUSE'!#REF!</definedName>
    <definedName name="_Fill" hidden="1">'[2]MAIN GATE HOUSE'!#REF!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_FilterDatabase" hidden="1">#REF!</definedName>
    <definedName name="AccessDatabase" hidden="1">"C:\My Documents\vlad\Var_2\can270398v2t05.mdb"</definedName>
    <definedName name="anscount" hidden="1">1</definedName>
    <definedName name="AS2DocOpenMode" hidden="1">"AS2DocumentEdit"</definedName>
    <definedName name="AUG" localSheetId="0" hidden="1">'[2]MAIN GATE HOUSE'!#REF!</definedName>
    <definedName name="AUG" localSheetId="1" hidden="1">'[2]MAIN GATE HOUSE'!#REF!</definedName>
    <definedName name="AUG" localSheetId="2" hidden="1">'[2]MAIN GATE HOUSE'!#REF!</definedName>
    <definedName name="AUG" hidden="1">'[2]MAIN GATE HOUSE'!#REF!</definedName>
    <definedName name="bfd" localSheetId="0" hidden="1">{#N/A,#N/A,TRUE,"Лист1";#N/A,#N/A,TRUE,"Лист2";#N/A,#N/A,TRUE,"Лист3"}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ghjjjjjjjjjjjjjjjjjj" localSheetId="0" hidden="1">{#N/A,#N/A,TRUE,"Лист1";#N/A,#N/A,TRUE,"Лист2";#N/A,#N/A,TRUE,"Лист3"}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localSheetId="0" hidden="1">{#N/A,#N/A,TRUE,"Лист1";#N/A,#N/A,TRUE,"Лист2";#N/A,#N/A,TRUE,"Лист3"}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vbvffffffffffff" localSheetId="0" hidden="1">{#N/A,#N/A,TRUE,"Лист1";#N/A,#N/A,TRUE,"Лист2";#N/A,#N/A,TRUE,"Лист3"}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0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localSheetId="0" hidden="1">{#N/A,#N/A,TRUE,"Лист1";#N/A,#N/A,TRUE,"Лист2";#N/A,#N/A,TRUE,"Лист3"}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localSheetId="0" hidden="1">{#N/A,#N/A,TRUE,"Лист1";#N/A,#N/A,TRUE,"Лист2";#N/A,#N/A,TRUE,"Лист3"}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xvvvvvvvvvvvvvvvvvvv" localSheetId="0" hidden="1">{#N/A,#N/A,TRUE,"Лист1";#N/A,#N/A,TRUE,"Лист2";#N/A,#N/A,TRUE,"Лист3"}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sfgdghjhg" localSheetId="0" hidden="1">{#N/A,#N/A,TRUE,"Лист1";#N/A,#N/A,TRUE,"Лист2";#N/A,#N/A,TRUE,"Лист3"}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errttuyiuy" localSheetId="0" hidden="1">{#N/A,#N/A,TRUE,"Лист1";#N/A,#N/A,TRUE,"Лист2";#N/A,#N/A,TRUE,"Лист3"}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0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localSheetId="0" hidden="1">{#N/A,#N/A,TRUE,"Лист1";#N/A,#N/A,TRUE,"Лист2";#N/A,#N/A,TRUE,"Лист3"}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trytru" localSheetId="0" hidden="1">{#N/A,#N/A,TRUE,"Лист1";#N/A,#N/A,TRUE,"Лист2";#N/A,#N/A,TRUE,"Лист3"}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rtertuyt" localSheetId="0" hidden="1">{#N/A,#N/A,TRUE,"Лист1";#N/A,#N/A,TRUE,"Лист2";#N/A,#N/A,TRUE,"Лист3"}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fdfccgh" localSheetId="0" hidden="1">{#N/A,#N/A,TRUE,"Лист1";#N/A,#N/A,TRUE,"Лист2";#N/A,#N/A,TRUE,"Лист3"}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gghgjh" localSheetId="0" hidden="1">{#N/A,#N/A,TRUE,"Лист1";#N/A,#N/A,TRUE,"Лист2";#N/A,#N/A,TRUE,"Лист3"}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gghfhghj" localSheetId="0" hidden="1">{#N/A,#N/A,TRUE,"Лист1";#N/A,#N/A,TRUE,"Лист2";#N/A,#N/A,TRUE,"Лист3"}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localSheetId="0" hidden="1">{#N/A,#N/A,TRUE,"Лист1";#N/A,#N/A,TRUE,"Лист2";#N/A,#N/A,TRUE,"Лист3"}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hghgjh" localSheetId="0" hidden="1">{#N/A,#N/A,TRUE,"Лист1";#N/A,#N/A,TRUE,"Лист2";#N/A,#N/A,TRUE,"Лист3"}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gffffffffffffff" localSheetId="0" hidden="1">{#N/A,#N/A,TRUE,"Лист1";#N/A,#N/A,TRUE,"Лист2";#N/A,#N/A,TRUE,"Лист3"}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fdssssssssssssss" localSheetId="0" hidden="1">{#N/A,#N/A,TRUE,"Лист1";#N/A,#N/A,TRUE,"Лист2";#N/A,#N/A,TRUE,"Лист3"}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localSheetId="0" hidden="1">{#N/A,#N/A,TRUE,"Лист1";#N/A,#N/A,TRUE,"Лист2";#N/A,#N/A,TRUE,"Лист3"}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localSheetId="0" hidden="1">{#N/A,#N/A,TRUE,"Лист1";#N/A,#N/A,TRUE,"Лист2";#N/A,#N/A,TRUE,"Лист3"}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0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ghgy" localSheetId="0" hidden="1">{#N/A,#N/A,TRUE,"Лист1";#N/A,#N/A,TRUE,"Лист2";#N/A,#N/A,TRUE,"Лист3"}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rdtrgcfg" localSheetId="0" hidden="1">{#N/A,#N/A,TRUE,"Лист1";#N/A,#N/A,TRUE,"Лист2";#N/A,#N/A,TRUE,"Лист3"}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hgffgddfd" localSheetId="0" hidden="1">{#N/A,#N/A,TRUE,"Лист1";#N/A,#N/A,TRUE,"Лист2";#N/A,#N/A,TRUE,"Лист3"}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thhhhthhth" localSheetId="0" hidden="1">{#N/A,#N/A,TRUE,"Лист1";#N/A,#N/A,TRUE,"Лист2";#N/A,#N/A,TRUE,"Лист3"}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hyghggggggggggggggg" localSheetId="0" hidden="1">{#N/A,#N/A,TRUE,"Лист1";#N/A,#N/A,TRUE,"Лист2";#N/A,#N/A,TRUE,"Лист3"}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uiiiiiiiiiiiiiiiiii" localSheetId="0" hidden="1">{#N/A,#N/A,TRUE,"Лист1";#N/A,#N/A,TRUE,"Лист2";#N/A,#N/A,TRUE,"Лист3"}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localSheetId="0" hidden="1">{#N/A,#N/A,TRUE,"Лист1";#N/A,#N/A,TRUE,"Лист2";#N/A,#N/A,TRUE,"Лист3"}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localSheetId="0" hidden="1">{#N/A,#N/A,TRUE,"Лист1";#N/A,#N/A,TRUE,"Лист2";#N/A,#N/A,TRUE,"Лист3"}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localSheetId="0" hidden="1">{#N/A,#N/A,TRUE,"Лист1";#N/A,#N/A,TRUE,"Лист2";#N/A,#N/A,TRUE,"Лист3"}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hfgfs" localSheetId="0" hidden="1">{#N/A,#N/A,TRUE,"Лист1";#N/A,#N/A,TRUE,"Лист2";#N/A,#N/A,TRUE,"Лист3"}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localSheetId="0" hidden="1">{#N/A,#N/A,TRUE,"Лист1";#N/A,#N/A,TRUE,"Лист2";#N/A,#N/A,TRUE,"Лист3"}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localSheetId="0" hidden="1">{#N/A,#N/A,TRUE,"Лист1";#N/A,#N/A,TRUE,"Лист2";#N/A,#N/A,TRUE,"Лист3"}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localSheetId="0" hidden="1">{#N/A,#N/A,TRUE,"Лист1";#N/A,#N/A,TRUE,"Лист2";#N/A,#N/A,TRUE,"Лист3"}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khffddds" localSheetId="0" hidden="1">{#N/A,#N/A,TRUE,"Лист1";#N/A,#N/A,TRUE,"Лист2";#N/A,#N/A,TRUE,"Лист3"}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localSheetId="0" hidden="1">{#N/A,#N/A,TRUE,"Лист1";#N/A,#N/A,TRUE,"Лист2";#N/A,#N/A,TRUE,"Лист3"}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0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0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yuytvbyvtvfr" localSheetId="0" hidden="1">{#N/A,#N/A,TRUE,"Лист1";#N/A,#N/A,TRUE,"Лист2";#N/A,#N/A,TRUE,"Лист3"}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hjkhjghf" localSheetId="0" hidden="1">{#N/A,#N/A,TRUE,"Лист1";#N/A,#N/A,TRUE,"Лист2";#N/A,#N/A,TRUE,"Лист3"}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j" localSheetId="0" hidden="1">{#N/A,#N/A,TRUE,"Лист1";#N/A,#N/A,TRUE,"Лист2";#N/A,#N/A,TRUE,"Лист3"}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localSheetId="0" hidden="1">{#N/A,#N/A,TRUE,"Лист1";#N/A,#N/A,TRUE,"Лист2";#N/A,#N/A,TRUE,"Лист3"}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localSheetId="0" hidden="1">{#N/A,#N/A,TRUE,"Лист1";#N/A,#N/A,TRUE,"Лист2";#N/A,#N/A,TRUE,"Лист3"}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hjkjhgh" localSheetId="0" hidden="1">{#N/A,#N/A,TRUE,"Лист1";#N/A,#N/A,TRUE,"Лист2";#N/A,#N/A,TRUE,"Лист3"}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localSheetId="0" hidden="1">{#N/A,#N/A,TRUE,"Лист1";#N/A,#N/A,TRUE,"Лист2";#N/A,#N/A,TRUE,"Лист3"}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ljhjkghv" localSheetId="0" hidden="1">{#N/A,#N/A,TRUE,"Лист1";#N/A,#N/A,TRUE,"Лист2";#N/A,#N/A,TRUE,"Лист3"}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ljjjhjgghf" localSheetId="0" hidden="1">{#N/A,#N/A,TRUE,"Лист1";#N/A,#N/A,TRUE,"Лист2";#N/A,#N/A,TRUE,"Лист3"}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likuih" localSheetId="0" hidden="1">{#N/A,#N/A,TRUE,"Лист1";#N/A,#N/A,TRUE,"Лист2";#N/A,#N/A,TRUE,"Лист3"}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mcount" hidden="1">1</definedName>
    <definedName name="lkkljhhggtg" localSheetId="0" hidden="1">{#N/A,#N/A,TRUE,"Лист1";#N/A,#N/A,TRUE,"Лист2";#N/A,#N/A,TRUE,"Лист3"}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localSheetId="0" hidden="1">{#N/A,#N/A,TRUE,"Лист1";#N/A,#N/A,TRUE,"Лист2";#N/A,#N/A,TRUE,"Лист3"}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mhyt" localSheetId="0" hidden="1">{#N/A,#N/A,TRUE,"Лист1";#N/A,#N/A,TRUE,"Лист2";#N/A,#N/A,TRUE,"Лист3"}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huiy" localSheetId="0" hidden="1">{#N/A,#N/A,TRUE,"Лист1";#N/A,#N/A,TRUE,"Лист2";#N/A,#N/A,TRUE,"Лист3"}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nnjjjjjjjjjjjjj" localSheetId="0" hidden="1">{#N/A,#N/A,TRUE,"Лист1";#N/A,#N/A,TRUE,"Лист2";#N/A,#N/A,TRUE,"Лист3"}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bbvgf" localSheetId="0" hidden="1">{#N/A,#N/A,TRUE,"Лист1";#N/A,#N/A,TRUE,"Лист2";#N/A,#N/A,TRUE,"Лист3"}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localSheetId="0" hidden="1">{#N/A,#N/A,TRUE,"Лист1";#N/A,#N/A,TRUE,"Лист2";#N/A,#N/A,TRUE,"Лист3"}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hguy" localSheetId="0" hidden="1">{#N/A,#N/A,TRUE,"Лист1";#N/A,#N/A,TRUE,"Лист2";#N/A,#N/A,TRUE,"Лист3"}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jkhgjhghfhg" localSheetId="0" hidden="1">{#N/A,#N/A,TRUE,"Лист1";#N/A,#N/A,TRUE,"Лист2";#N/A,#N/A,TRUE,"Лист3"}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nngggggggggggggggggggggggggg" localSheetId="0" hidden="1">{#N/A,#N/A,TRUE,"Лист1";#N/A,#N/A,TRUE,"Лист2";#N/A,#N/A,TRUE,"Лист3"}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jjjjjjjjjjjjjj" localSheetId="0" hidden="1">{#N/A,#N/A,TRUE,"Лист1";#N/A,#N/A,TRUE,"Лист2";#N/A,#N/A,TRUE,"Лист3"}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localSheetId="0" hidden="1">{#N/A,#N/A,TRUE,"Лист1";#N/A,#N/A,TRUE,"Лист2";#N/A,#N/A,TRUE,"Лист3"}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0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localSheetId="0" hidden="1">{#N/A,#N/A,TRUE,"Лист1";#N/A,#N/A,TRUE,"Лист2";#N/A,#N/A,TRUE,"Лист3"}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0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poooooooooooooooo" localSheetId="0" hidden="1">{#N/A,#N/A,TRUE,"Лист1";#N/A,#N/A,TRUE,"Лист2";#N/A,#N/A,TRUE,"Лист3"}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1_dip" hidden="1">[3]База!$G$167:$G$172,[3]База!$G$174:$G$175,[3]База!$G$177:$G$180,[3]База!$G$182,[3]База!$G$184:$G$188,[3]База!$G$190,[3]База!$G$192:$G$194</definedName>
    <definedName name="P1_eso" hidden="1">[3]База!$G$167:$G$172,[3]База!$G$174:$G$175,[3]База!$G$177:$G$180,[3]База!$G$182,[3]База!$G$184:$G$188,[3]База!$G$190,[3]База!$G$192:$G$194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net" hidden="1">[3]База!$G$118:$G$123,[3]База!$G$125:$G$126,[3]База!$G$128:$G$131,[3]База!$G$133,[3]База!$G$135:$G$139,[3]База!$G$141,[3]База!$G$143:$G$145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localSheetId="1" hidden="1">#REF!,#REF!,#REF!,#REF!,#REF!</definedName>
    <definedName name="P1_SC_CLR" localSheetId="2" hidden="1">#REF!,#REF!,#REF!,#REF!,#REF!</definedName>
    <definedName name="P1_SC_CLR" hidden="1">#REF!,#REF!,#REF!,#REF!,#REF!</definedName>
    <definedName name="P1_SC_PROT1" hidden="1">'[4]Баланс энергии'!$B$14:$B$15,'[4]Баланс энергии'!$D$8:$G$9,'[4]Баланс энергии'!$D$14:$G$15,'[4]Баланс энергии'!#REF!,'[4]Баланс энергии'!#REF!</definedName>
    <definedName name="P1_SC_PROT10" hidden="1">'[4]Ремонты 2010'!$G$17,'[4]Ремонты 2010'!$B$17:$D$17,'[4]Ремонты 2010'!$A$14:$G$15,'[4]Ремонты 2010'!$A$9:$E$10,'[4]Ремонты 2010'!$A$3:$G$3</definedName>
    <definedName name="P1_SC_PROT14" hidden="1">[4]Общеэксплуатационные!$C$11:$C$13,[4]Общеэксплуатационные!$E$11:$F$13,[4]Общеэксплуатационные!$D$15,[4]Общеэксплуатационные!$B$15</definedName>
    <definedName name="P1_SC_PROT15" hidden="1">'[4]П.1.20. расшифровка КВЛ 2010'!$A$16:$A$17,'[4]П.1.20. расшифровка КВЛ 2010'!$A$20:$A$21,'[4]П.1.20. расшифровка КВЛ 2010'!$A$24:$A$25</definedName>
    <definedName name="P1_SC_PROT17" hidden="1">'[4]соц характер'!$A$3:$F$3,'[4]соц характер'!$A$16:$A$19,'[4]соц характер'!$A$23:$A$25,'[4]соц характер'!$C$10:$C$13,'[4]соц характер'!$E$10:$F$13</definedName>
    <definedName name="P1_SC_PROT2" hidden="1">'[4]Баланс мощности'!#REF!,'[4]Баланс мощности'!#REF!,'[4]Баланс мощности'!#REF!,'[4]Баланс мощности'!#REF!,'[4]Баланс мощности'!#REF!</definedName>
    <definedName name="P1_SC_PROT26" hidden="1">'[4]П.1.20. расшифровка КВЛ 2010'!$A$16:$A$17,'[4]П.1.20. расшифровка КВЛ 2010'!$A$20:$A$21,'[4]П.1.20. расшифровка КВЛ 2010'!$A$24:$A$25</definedName>
    <definedName name="P1_SC_PROT5" hidden="1">'[4]амортизация по уровням напряжен'!$I$10:$I$13,'[4]амортизация по уровням напряжен'!$I$15:$I$18,'[4]амортизация по уровням напряжен'!$D$15:$F$18</definedName>
    <definedName name="P1_SC_PROT7" hidden="1">'[4]П.1.16. оплата труда'!$E$29:$E$30,'[4]П.1.16. оплата труда'!$D$28,'[4]П.1.16. оплата труда'!$F$28,'[4]П.1.16. оплата труда'!$G$27</definedName>
    <definedName name="P1_SC22" localSheetId="0" hidden="1">#REF!,#REF!,#REF!,#REF!,#REF!,#REF!</definedName>
    <definedName name="P1_SC22" localSheetId="1" hidden="1">#REF!,#REF!,#REF!,#REF!,#REF!,#REF!</definedName>
    <definedName name="P1_SC22" localSheetId="2" hidden="1">#REF!,#REF!,#REF!,#REF!,#REF!,#REF!</definedName>
    <definedName name="P1_SC22" hidden="1">#REF!,#REF!,#REF!,#REF!,#REF!,#REF!</definedName>
    <definedName name="P1_SCOPE_17_PRT" hidden="1">[3]База!$E$13:$H$21,[3]База!$J$9:$J$11,[3]База!$J$13:$J$21,[3]База!$E$24:$H$26,[3]База!$E$28:$H$36,[3]База!$J$24:$M$26,[3]База!$J$28:$M$36,[3]База!$E$39:$H$41</definedName>
    <definedName name="P1_SCOPE_4_PRT" hidden="1">[3]База!$F$23:$I$23,[3]База!$F$25:$I$25,[3]База!$F$27:$I$31,[3]База!$K$14:$N$20,[3]База!$K$23:$N$23,[3]База!$K$25:$N$25,[3]База!$K$27:$N$31,[3]База!$P$14:$S$20,[3]База!$P$23:$S$23</definedName>
    <definedName name="P1_SCOPE_5_PRT" hidden="1">[3]База!$F$23:$I$23,[3]База!$F$25:$I$25,[3]База!$F$27:$I$31,[3]База!$K$14:$N$21,[3]База!$K$23:$N$23,[3]База!$K$25:$N$25,[3]База!$K$27:$N$31,[3]База!$P$14:$S$21,[3]База!$P$23:$S$23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localSheetId="1" hidden="1">#REF!,#REF!,#REF!,#REF!,#REF!,#REF!</definedName>
    <definedName name="P1_SCOPE_DOP" localSheetId="2" hidden="1">#REF!,#REF!,#REF!,#REF!,#REF!,#REF!</definedName>
    <definedName name="P1_SCOPE_DOP" hidden="1">#REF!,#REF!,#REF!,#REF!,#REF!,#REF!</definedName>
    <definedName name="P1_SCOPE_F1_PRT" hidden="1">[3]База!$D$74:$E$84,[3]База!$D$71:$E$72,[3]База!$D$66:$E$69,[3]База!$D$61:$E$64</definedName>
    <definedName name="P1_SCOPE_F2_PRT" hidden="1">[3]База!$G$56,[3]База!$E$55:$E$56,[3]База!$F$55:$G$55,[3]База!$D$55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localSheetId="1" hidden="1">#REF!,#REF!,#REF!,#REF!,#REF!,#REF!</definedName>
    <definedName name="P1_SCOPE_FST7" localSheetId="2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localSheetId="1" hidden="1">#REF!,#REF!,#REF!,#REF!,#REF!,#REF!</definedName>
    <definedName name="P1_SCOPE_FULL_LOAD" localSheetId="2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localSheetId="1" hidden="1">#REF!,#REF!,#REF!,#REF!,#REF!,#REF!</definedName>
    <definedName name="P1_SCOPE_IND" localSheetId="2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localSheetId="1" hidden="1">#REF!,#REF!,#REF!,#REF!,#REF!</definedName>
    <definedName name="P1_SCOPE_IND2" localSheetId="2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localSheetId="1" hidden="1">#REF!,#REF!,#REF!,#REF!</definedName>
    <definedName name="P1_SCOPE_NET_DATE" localSheetId="2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localSheetId="1" hidden="1">#REF!,#REF!,#REF!,#REF!,#REF!,#REF!,#REF!</definedName>
    <definedName name="P1_SCOPE_NET_NVV" localSheetId="2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localSheetId="1" hidden="1">#REF!,#REF!,#REF!,#REF!,#REF!,#REF!</definedName>
    <definedName name="P1_SCOPE_NOTIND" localSheetId="2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localSheetId="1" hidden="1">#REF!,#REF!,#REF!,#REF!,#REF!,#REF!,#REF!</definedName>
    <definedName name="P1_SCOPE_NotInd2" localSheetId="2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localSheetId="1" hidden="1">#REF!,#REF!,#REF!,#REF!,#REF!,#REF!,#REF!</definedName>
    <definedName name="P1_SCOPE_NotInd3" localSheetId="2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localSheetId="1" hidden="1">#REF!,#REF!,#REF!,#REF!,#REF!,#REF!</definedName>
    <definedName name="P1_SCOPE_NotInt" localSheetId="2" hidden="1">#REF!,#REF!,#REF!,#REF!,#REF!,#REF!</definedName>
    <definedName name="P1_SCOPE_NotInt" hidden="1">#REF!,#REF!,#REF!,#REF!,#REF!,#REF!</definedName>
    <definedName name="P1_SCOPE_PER_PRT" hidden="1">[3]База!$H$15:$H$19,[3]База!$H$21:$H$25,[3]База!$J$14:$J$25,[3]База!$K$15:$K$19,[3]База!$K$21:$K$25</definedName>
    <definedName name="P1_SCOPE_PROT1" hidden="1">'[5]Баланс энергии'!#REF!,'[5]Баланс энергии'!#REF!,'[5]Баланс энергии'!#REF!,'[5]Баланс энергии'!$J$11,'[5]Баланс энергии'!$L$11:$L$12</definedName>
    <definedName name="P1_SCOPE_PROT13" hidden="1">[5]УПХ!$A$14:$A$18,[5]УПХ!#REF!,[5]УПХ!#REF!,[5]УПХ!#REF!,[5]УПХ!#REF!,[5]УПХ!#REF!,[5]УПХ!#REF!,[5]УПХ!#REF!</definedName>
    <definedName name="P1_SCOPE_PROT14" hidden="1">[5]УНПХ!#REF!,[5]УНПХ!#REF!,[5]УНПХ!#REF!,[5]УНПХ!#REF!,[5]УНПХ!#REF!,[5]УНПХ!#REF!,[5]УНПХ!#REF!,[5]УНПХ!$D$31</definedName>
    <definedName name="P1_SCOPE_PROT16" hidden="1">'[5]Транспортный налог'!$A$9:$C$23,'[5]Транспортный налог'!#REF!,'[5]Транспортный налог'!$E$9:$E$23,'[5]Транспортный налог'!#REF!,'[5]Транспортный налог'!#REF!,'[5]Транспортный налог'!#REF!</definedName>
    <definedName name="P1_SCOPE_PROT2" hidden="1">'[5]Баланс мощности'!#REF!,'[5]Баланс мощности'!#REF!,'[5]Баланс мощности'!#REF!,'[5]Баланс мощности'!#REF!,'[5]Баланс мощности'!$E$11</definedName>
    <definedName name="P1_SCOPE_PROT22" hidden="1">[5]Страхование!$A$23:$A$25,[5]Страхование!$A$18:$A$20,[5]Страхование!$A$13:$A$15,[5]Страхование!$A$8:$A$10,[5]Страхование!$C$8:$C$10,[5]Страхование!#REF!,[5]Страхование!$C$13:$C$15</definedName>
    <definedName name="P1_SCOPE_PROT27" hidden="1">'[5] КВЛ 2017 план'!#REF!,'[5] КВЛ 2017 план'!$B$50:$B$53,'[5] КВЛ 2017 план'!$A$46:$B$48,'[5] КВЛ 2017 план'!#REF!,'[5] КВЛ 2017 план'!$A$10:$B$12,'[5] КВЛ 2017 план'!$A$19:$B$23</definedName>
    <definedName name="P1_SCOPE_PROT34" hidden="1">#REF!,#REF!,#REF!,#REF!,#REF!,#REF!</definedName>
    <definedName name="P1_SCOPE_PROT5" hidden="1">'[5]Амортизация по уровням напр-я'!$I$20:$I$23,'[5]Амортизация по уровням напр-я'!$I$15:$I$18,'[5]Амортизация по уровням напр-я'!$D$15:$F$18</definedName>
    <definedName name="P1_SCOPE_PROT8" hidden="1">'[5]Оплата труда'!$E$15:$E$16,'[5]Оплата труда'!$D$14,'[5]Оплата труда'!$F$14:$F$14,'[5]Оплата труда'!$F$12:$F$12</definedName>
    <definedName name="P1_SCOPE_REGS" localSheetId="0" hidden="1">#REF!,#REF!,#REF!,#REF!,#REF!</definedName>
    <definedName name="P1_SCOPE_REGS" localSheetId="1" hidden="1">#REF!,#REF!,#REF!,#REF!,#REF!</definedName>
    <definedName name="P1_SCOPE_REGS" localSheetId="2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localSheetId="1" hidden="1">#REF!,#REF!,#REF!,#REF!,#REF!,#REF!,#REF!</definedName>
    <definedName name="P1_SCOPE_SAVE2" localSheetId="2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localSheetId="2" hidden="1">#REF!,#REF!,#REF!,#REF!,#REF!,#REF!,#REF!</definedName>
    <definedName name="P1_SCOPE_SV_LD1" hidden="1">#REF!,#REF!,#REF!,#REF!,#REF!,#REF!,#REF!</definedName>
    <definedName name="P1_SCOPE_SYS_SVOD" hidden="1">[6]Свод!$L$27:$N$37,[6]Свод!$L$39:$N$51,[6]Свод!$L$53:$N$66,[6]Свод!$L$68:$N$73,[6]Свод!$L$75:$N$89,[6]Свод!$L$91:$N$101,[6]Свод!$L$103:$N$111</definedName>
    <definedName name="P1_SCOPE_TAR" hidden="1">[6]Свод!$G$27:$AA$37,[6]Свод!$G$39:$AA$51,[6]Свод!$G$53:$AA$66,[6]Свод!$G$68:$AA$73,[6]Свод!$G$75:$AA$89,[6]Свод!$G$91:$AA$101,[6]Свод!$G$103:$AA$111</definedName>
    <definedName name="P1_SCOPE_TAR_OLD" hidden="1">[6]Свод!$H$27:$H$37,[6]Свод!$H$39:$H$51,[6]Свод!$H$53:$H$66,[6]Свод!$H$68:$H$73,[6]Свод!$H$75:$H$89,[6]Свод!$H$91:$H$101,[6]Свод!$H$103:$H$108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localSheetId="1" hidden="1">#REF!,#REF!,#REF!,#REF!,#REF!,#REF!,#REF!</definedName>
    <definedName name="P1_T1?axis?ПРД2?2005" localSheetId="2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localSheetId="1" hidden="1">#REF!,#REF!,#REF!,#REF!,#REF!,#REF!,#REF!,#REF!,#REF!,#REF!,#REF!</definedName>
    <definedName name="P1_T1?Fuel_type" localSheetId="2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localSheetId="1" hidden="1">#REF!,#REF!,#REF!,#REF!,#REF!,#REF!,#REF!</definedName>
    <definedName name="P1_T1?L1.1.1" localSheetId="2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localSheetId="1" hidden="1">#REF!,#REF!,#REF!,#REF!,#REF!,#REF!,#REF!</definedName>
    <definedName name="P1_T1?L1.1.1.1" localSheetId="2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localSheetId="1" hidden="1">#REF!,#REF!,#REF!,#REF!,#REF!,#REF!,#REF!</definedName>
    <definedName name="P1_T1?L1.1.2" localSheetId="2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localSheetId="1" hidden="1">#REF!,#REF!,#REF!,#REF!,#REF!,#REF!,#REF!,#REF!,#REF!,#REF!,#REF!</definedName>
    <definedName name="P1_T1?M1" localSheetId="2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localSheetId="1" hidden="1">#REF!,#REF!,#REF!,#REF!,#REF!,#REF!,#REF!,#REF!,#REF!,#REF!,#REF!</definedName>
    <definedName name="P1_T1?M2" localSheetId="2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localSheetId="1" hidden="1">#REF!,#REF!,#REF!,#REF!,#REF!,#REF!,#REF!</definedName>
    <definedName name="P1_T1?unit?ГКАЛ" localSheetId="2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localSheetId="1" hidden="1">#REF!,#REF!,#REF!,#REF!,#REF!,#REF!,#REF!</definedName>
    <definedName name="P1_T1?unit?РУБ.ГКАЛ" localSheetId="2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localSheetId="1" hidden="1">#REF!,#REF!,#REF!,#REF!,#REF!,#REF!,#REF!,#REF!,#REF!,#REF!,#REF!</definedName>
    <definedName name="P1_T1?unit?РУБ.ТОНН" localSheetId="2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localSheetId="1" hidden="1">#REF!,#REF!,#REF!,#REF!,#REF!,#REF!,#REF!</definedName>
    <definedName name="P1_T1?unit?СТР" localSheetId="2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localSheetId="1" hidden="1">#REF!,#REF!,#REF!,#REF!,#REF!,#REF!,#REF!,#REF!,#REF!,#REF!,#REF!</definedName>
    <definedName name="P1_T1?unit?ТОНН" localSheetId="2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localSheetId="1" hidden="1">#REF!,#REF!,#REF!,#REF!,#REF!,#REF!,#REF!</definedName>
    <definedName name="P1_T1?unit?ТРУБ" localSheetId="2" hidden="1">#REF!,#REF!,#REF!,#REF!,#REF!,#REF!,#REF!</definedName>
    <definedName name="P1_T1?unit?ТРУБ" hidden="1">#REF!,#REF!,#REF!,#REF!,#REF!,#REF!,#REF!</definedName>
    <definedName name="P1_T1_Protect" hidden="1">[7]перекрестка!$J$42:$K$46,[7]перекрестка!$J$49,[7]перекрестка!$J$50:$K$54,[7]перекрестка!$J$55,[7]перекрестка!$J$56:$K$60,[7]перекрестка!$J$62:$K$66</definedName>
    <definedName name="P1_T16?axis?R?ДОГОВОР" hidden="1">'[8]16'!$E$76:$M$76,'[8]16'!$E$8:$M$8,'[8]16'!$E$12:$M$12,'[8]16'!$E$52:$M$52,'[8]16'!$E$16:$M$16,'[8]16'!$E$64:$M$64,'[8]16'!$E$84:$M$85,'[8]16'!$E$48:$M$48,'[8]16'!$E$80:$M$80,'[8]16'!$E$72:$M$72,'[8]16'!$E$44:$M$44</definedName>
    <definedName name="P1_T16?axis?R?ДОГОВОР?" hidden="1">'[8]16'!$A$76,'[8]16'!$A$84:$A$85,'[8]16'!$A$72,'[8]16'!$A$80,'[8]16'!$A$68,'[8]16'!$A$64,'[8]16'!$A$60,'[8]16'!$A$56,'[8]16'!$A$52,'[8]16'!$A$48,'[8]16'!$A$44,'[8]16'!$A$40,'[8]16'!$A$36,'[8]16'!$A$32,'[8]16'!$A$28,'[8]16'!$A$24,'[8]16'!$A$20</definedName>
    <definedName name="P1_T16?L1" hidden="1">'[8]16'!$A$74:$M$74,'[8]16'!$A$14:$M$14,'[8]16'!$A$10:$M$10,'[8]16'!$A$50:$M$50,'[8]16'!$A$6:$M$6,'[8]16'!$A$62:$M$62,'[8]16'!$A$78:$M$78,'[8]16'!$A$46:$M$46,'[8]16'!$A$82:$M$82,'[8]16'!$A$70:$M$70,'[8]16'!$A$42:$M$42</definedName>
    <definedName name="P1_T16?L1.x" hidden="1">'[8]16'!$A$76:$M$76,'[8]16'!$A$16:$M$16,'[8]16'!$A$12:$M$12,'[8]16'!$A$52:$M$52,'[8]16'!$A$8:$M$8,'[8]16'!$A$64:$M$64,'[8]16'!$A$80:$M$80,'[8]16'!$A$48:$M$48,'[8]16'!$A$84:$M$85,'[8]16'!$A$72:$M$72,'[8]16'!$A$44:$M$44</definedName>
    <definedName name="P1_T16_Protect" hidden="1">'[7]16'!$G$10:$K$14,'[7]16'!$G$17:$K$17,'[7]16'!$G$20:$K$20,'[7]16'!$G$23:$K$23,'[7]16'!$G$26:$K$26,'[7]16'!$G$29:$K$29,'[7]16'!$G$33:$K$34,'[7]16'!$G$38:$K$40</definedName>
    <definedName name="P1_T18.2_Protect" hidden="1">'[7]18.2'!$F$12:$J$19,'[7]18.2'!$F$22:$J$25,'[7]18.2'!$B$28:$J$30,'[7]18.2'!$F$32:$J$32,'[7]18.2'!$B$34:$J$36,'[7]18.2'!$F$40:$J$45,'[7]18.2'!$F$52:$J$52</definedName>
    <definedName name="P1_T20_Protection" hidden="1">'[9]20'!$E$4:$H$4,'[9]20'!$E$13:$H$13,'[9]20'!$E$16:$H$17,'[9]20'!$E$19:$H$19,'[9]20'!$J$4:$M$4,'[9]20'!$J$8:$M$11,'[9]20'!$J$13:$M$13,'[9]20'!$J$16:$M$17,'[9]20'!$J$19:$M$19</definedName>
    <definedName name="P1_T24_Data" hidden="1">'[10]24'!$G$10:$N$12,'[10]24'!$G$14:$N$15,'[10]24'!$G$17:$N$20,'[10]24'!$G$22:$N$23,'[10]24'!$G$33:$N$33,'[10]24'!$G$36:$N$38,'[10]24'!$G$40:$N$40,'[10]24'!$G$43:$N$45</definedName>
    <definedName name="P1_T4_Protect" hidden="1">'[7]4'!$G$20:$J$20,'[7]4'!$G$22:$J$22,'[7]4'!$G$24:$J$28,'[7]4'!$L$11:$O$17,'[7]4'!$L$20:$O$20,'[7]4'!$L$22:$O$22,'[7]4'!$L$24:$O$28,'[7]4'!$Q$11:$T$17,'[7]4'!$Q$20:$T$20</definedName>
    <definedName name="P10_SCOPE_FULL_LOAD" localSheetId="0" hidden="1">#REF!,#REF!,#REF!,#REF!,#REF!,#REF!</definedName>
    <definedName name="P10_SCOPE_FULL_LOAD" localSheetId="1" hidden="1">#REF!,#REF!,#REF!,#REF!,#REF!,#REF!</definedName>
    <definedName name="P10_SCOPE_FULL_LOAD" localSheetId="2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localSheetId="1" hidden="1">#REF!,#REF!,#REF!,#REF!,#REF!,#REF!,#REF!</definedName>
    <definedName name="P10_T1?unit?ТРУБ" localSheetId="2" hidden="1">#REF!,#REF!,#REF!,#REF!,#REF!,#REF!,#REF!</definedName>
    <definedName name="P10_T1?unit?ТРУБ" hidden="1">#REF!,#REF!,#REF!,#REF!,#REF!,#REF!,#REF!</definedName>
    <definedName name="P11_SCOPE_FULL_LOAD" localSheetId="0" hidden="1">#REF!,#REF!,#REF!,#REF!,#REF!</definedName>
    <definedName name="P11_SCOPE_FULL_LOAD" localSheetId="1" hidden="1">#REF!,#REF!,#REF!,#REF!,#REF!</definedName>
    <definedName name="P11_SCOPE_FULL_LOAD" localSheetId="2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localSheetId="1" hidden="1">#REF!,#REF!,#REF!,#REF!,#REF!,#REF!,#REF!</definedName>
    <definedName name="P11_T1?unit?ТРУБ" localSheetId="2" hidden="1">#REF!,#REF!,#REF!,#REF!,#REF!,#REF!,#REF!</definedName>
    <definedName name="P11_T1?unit?ТРУБ" hidden="1">#REF!,#REF!,#REF!,#REF!,#REF!,#REF!,#REF!</definedName>
    <definedName name="P12_SCOPE_FULL_LOAD" localSheetId="0" hidden="1">#REF!,#REF!,#REF!,#REF!,#REF!,#REF!</definedName>
    <definedName name="P12_SCOPE_FULL_LOAD" localSheetId="1" hidden="1">#REF!,#REF!,#REF!,#REF!,#REF!,#REF!</definedName>
    <definedName name="P12_SCOPE_FULL_LOAD" localSheetId="2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#REF!,#REF!,#REF!,#REF!,#REF!,#REF!,#REF!,'Для сайта приложение 1'!P1_T1?unit?ТРУБ</definedName>
    <definedName name="P12_T1?unit?ТРУБ" localSheetId="1" hidden="1">#REF!,#REF!,#REF!,#REF!,#REF!,#REF!,#REF!,'Для сайта приложение 2'!P1_T1?unit?ТРУБ</definedName>
    <definedName name="P12_T1?unit?ТРУБ" localSheetId="2" hidden="1">#REF!,#REF!,#REF!,#REF!,#REF!,#REF!,#REF!,'Для сайта приложение 3'!P1_T1?unit?ТРУБ</definedName>
    <definedName name="P12_T1?unit?ТРУБ" hidden="1">#REF!,#REF!,#REF!,#REF!,#REF!,#REF!,#REF!,P1_T1?unit?ТРУБ</definedName>
    <definedName name="P13_SCOPE_FULL_LOAD" localSheetId="0" hidden="1">#REF!,#REF!,#REF!,#REF!,#REF!,#REF!</definedName>
    <definedName name="P13_SCOPE_FULL_LOAD" localSheetId="1" hidden="1">#REF!,#REF!,#REF!,#REF!,#REF!,#REF!</definedName>
    <definedName name="P13_SCOPE_FULL_LOAD" localSheetId="2" hidden="1">#REF!,#REF!,#REF!,#REF!,#REF!,#REF!</definedName>
    <definedName name="P13_SCOPE_FULL_LOAD" hidden="1">#REF!,#REF!,#REF!,#REF!,#REF!,#REF!</definedName>
    <definedName name="P13_T1?unit?ТРУБ" localSheetId="0" hidden="1">'Для сайта приложение 1'!P2_T1?unit?ТРУБ,'Для сайта приложение 1'!P3_T1?unit?ТРУБ,'Для сайта приложение 1'!P4_T1?unit?ТРУБ,'Для сайта приложение 1'!P5_T1?unit?ТРУБ,'Для сайта приложение 1'!P6_T1?unit?ТРУБ,'Для сайта приложение 1'!P7_T1?unit?ТРУБ,'Для сайта приложение 1'!P8_T1?unit?ТРУБ,'Для сайта приложение 1'!P9_T1?unit?ТРУБ,'Для сайта приложение 1'!P10_T1?unit?ТРУБ</definedName>
    <definedName name="P13_T1?unit?ТРУБ" localSheetId="1" hidden="1">'Для сайта приложение 2'!P2_T1?unit?ТРУБ,'Для сайта приложение 2'!P3_T1?unit?ТРУБ,'Для сайта приложение 2'!P4_T1?unit?ТРУБ,'Для сайта приложение 2'!P5_T1?unit?ТРУБ,'Для сайта приложение 2'!P6_T1?unit?ТРУБ,'Для сайта приложение 2'!P7_T1?unit?ТРУБ,'Для сайта приложение 2'!P8_T1?unit?ТРУБ,'Для сайта приложение 2'!P9_T1?unit?ТРУБ,'Для сайта приложение 2'!P10_T1?unit?ТРУБ</definedName>
    <definedName name="P13_T1?unit?ТРУБ" localSheetId="2" hidden="1">'Для сайта приложение 3'!P2_T1?unit?ТРУБ,'Для сайта приложение 3'!P3_T1?unit?ТРУБ,'Для сайта приложение 3'!P4_T1?unit?ТРУБ,'Для сайта приложение 3'!P5_T1?unit?ТРУБ,'Для сайта приложение 3'!P6_T1?unit?ТРУБ,'Для сайта приложение 3'!P7_T1?unit?ТРУБ,'Для сайта приложение 3'!P8_T1?unit?ТРУБ,'Для сайта приложение 3'!P9_T1?unit?ТРУБ,'Для сайта приложение 3'!P10_T1?unit?ТРУБ</definedName>
    <definedName name="P13_T1?unit?ТРУБ" hidden="1">'Для сайта приложение 1'!P2_T1?unit?ТРУБ,'Для сайта приложение 1'!P3_T1?unit?ТРУБ,'Для сайта приложение 1'!P4_T1?unit?ТРУБ,'Для сайта приложение 1'!P5_T1?unit?ТРУБ,'Для сайта приложение 1'!P6_T1?unit?ТРУБ,'Для сайта приложение 1'!P7_T1?unit?ТРУБ,'Для сайта приложение 1'!P8_T1?unit?ТРУБ,'Для сайта приложение 1'!P9_T1?unit?ТРУБ,P10_T1?unit?ТРУБ</definedName>
    <definedName name="P14_SCOPE_FULL_LOAD" localSheetId="0" hidden="1">#REF!,#REF!,#REF!,#REF!,#REF!,#REF!</definedName>
    <definedName name="P14_SCOPE_FULL_LOAD" localSheetId="1" hidden="1">#REF!,#REF!,#REF!,#REF!,#REF!,#REF!</definedName>
    <definedName name="P14_SCOPE_FULL_LOAD" localSheetId="2" hidden="1">#REF!,#REF!,#REF!,#REF!,#REF!,#REF!</definedName>
    <definedName name="P14_SCOPE_FULL_LOAD" hidden="1">#REF!,#REF!,#REF!,#REF!,#REF!,#REF!</definedName>
    <definedName name="P15_SCOPE_FULL_LOAD" localSheetId="0" hidden="1">#REF!,#REF!,#REF!,#REF!,#REF!,'Для сайта приложение 1'!P1_SCOPE_FULL_LOAD</definedName>
    <definedName name="P15_SCOPE_FULL_LOAD" localSheetId="1" hidden="1">#REF!,#REF!,#REF!,#REF!,#REF!,'Для сайта приложение 2'!P1_SCOPE_FULL_LOAD</definedName>
    <definedName name="P15_SCOPE_FULL_LOAD" localSheetId="2" hidden="1">#REF!,#REF!,#REF!,#REF!,#REF!,'Для сайта приложение 3'!P1_SCOPE_FULL_LOAD</definedName>
    <definedName name="P15_SCOPE_FULL_LOAD" hidden="1">#REF!,#REF!,#REF!,#REF!,#REF!,P1_SCOPE_FULL_LOAD</definedName>
    <definedName name="P15_T1_Protect" hidden="1">[7]перекрестка!$J$158:$K$162,[7]перекрестка!$J$152:$K$156,[7]перекрестка!$J$146:$K$150,[7]перекрестка!$J$140:$K$144,[7]перекрестка!$J$11</definedName>
    <definedName name="P16_SCOPE_FULL_LOAD" localSheetId="0" hidden="1">'Для сайта приложение 1'!P2_SCOPE_FULL_LOAD,'Для сайта приложение 1'!P3_SCOPE_FULL_LOAD,'Для сайта приложение 1'!P4_SCOPE_FULL_LOAD,'Для сайта приложение 1'!P5_SCOPE_FULL_LOAD,'Для сайта приложение 1'!P6_SCOPE_FULL_LOAD,'Для сайта приложение 1'!P7_SCOPE_FULL_LOAD,'Для сайта приложение 1'!P8_SCOPE_FULL_LOAD</definedName>
    <definedName name="P16_SCOPE_FULL_LOAD" localSheetId="1" hidden="1">'Для сайта приложение 2'!P2_SCOPE_FULL_LOAD,'Для сайта приложение 2'!P3_SCOPE_FULL_LOAD,'Для сайта приложение 2'!P4_SCOPE_FULL_LOAD,'Для сайта приложение 2'!P5_SCOPE_FULL_LOAD,'Для сайта приложение 2'!P6_SCOPE_FULL_LOAD,'Для сайта приложение 2'!P7_SCOPE_FULL_LOAD,'Для сайта приложение 2'!P8_SCOPE_FULL_LOAD</definedName>
    <definedName name="P16_SCOPE_FULL_LOAD" localSheetId="2" hidden="1">'Для сайта приложение 3'!P2_SCOPE_FULL_LOAD,'Для сайта приложение 3'!P3_SCOPE_FULL_LOAD,'Для сайта приложение 3'!P4_SCOPE_FULL_LOAD,'Для сайта приложение 3'!P5_SCOPE_FULL_LOAD,'Для сайта приложение 3'!P6_SCOPE_FULL_LOAD,'Для сайта приложение 3'!P7_SCOPE_FULL_LOAD,'Для сайта приложение 3'!P8_SCOPE_FULL_LOAD</definedName>
    <definedName name="P16_SCOPE_FULL_LOAD" hidden="1">'Для сайта приложение 1'!P2_SCOPE_FULL_LOAD,'Для сайта приложение 1'!P3_SCOPE_FULL_LOAD,'Для сайта приложение 1'!P4_SCOPE_FULL_LOAD,'Для сайта приложение 1'!P5_SCOPE_FULL_LOAD,'Для сайта приложение 1'!P6_SCOPE_FULL_LOAD,'Для сайта приложение 1'!P7_SCOPE_FULL_LOAD,'Для сайта приложение 1'!P8_SCOPE_FULL_LOAD</definedName>
    <definedName name="P16_T1_Protect" hidden="1">[7]перекрестка!$J$12:$K$16,[7]перекрестка!$J$17,[7]перекрестка!$J$18:$K$22,[7]перекрестка!$J$24:$K$28,[7]перекрестка!$J$30:$K$34,[7]перекрестка!$F$23:$G$23</definedName>
    <definedName name="P17_SCOPE_FULL_LOAD" localSheetId="0" hidden="1">'Для сайта приложение 1'!P9_SCOPE_FULL_LOAD,'Для сайта приложение 1'!P10_SCOPE_FULL_LOAD,'Для сайта приложение 1'!P11_SCOPE_FULL_LOAD,'Для сайта приложение 1'!P12_SCOPE_FULL_LOAD,'Для сайта приложение 1'!P13_SCOPE_FULL_LOAD,'Для сайта приложение 1'!P14_SCOPE_FULL_LOAD,'Для сайта приложение 1'!P15_SCOPE_FULL_LOAD</definedName>
    <definedName name="P17_SCOPE_FULL_LOAD" localSheetId="1" hidden="1">'Для сайта приложение 2'!P9_SCOPE_FULL_LOAD,'Для сайта приложение 2'!P10_SCOPE_FULL_LOAD,'Для сайта приложение 2'!P11_SCOPE_FULL_LOAD,'Для сайта приложение 2'!P12_SCOPE_FULL_LOAD,'Для сайта приложение 2'!P13_SCOPE_FULL_LOAD,'Для сайта приложение 2'!P14_SCOPE_FULL_LOAD,'Для сайта приложение 2'!P15_SCOPE_FULL_LOAD</definedName>
    <definedName name="P17_SCOPE_FULL_LOAD" localSheetId="2" hidden="1">'Для сайта приложение 3'!P9_SCOPE_FULL_LOAD,'Для сайта приложение 3'!P10_SCOPE_FULL_LOAD,'Для сайта приложение 3'!P11_SCOPE_FULL_LOAD,'Для сайта приложение 3'!P12_SCOPE_FULL_LOAD,'Для сайта приложение 3'!P13_SCOPE_FULL_LOAD,'Для сайта приложение 3'!P14_SCOPE_FULL_LOAD,'Для сайта приложение 3'!P15_SCOPE_FULL_LOAD</definedName>
    <definedName name="P17_SCOPE_FULL_LOAD" hidden="1">'Для сайта приложение 1'!P9_SCOPE_FULL_LOAD,P10_SCOPE_FULL_LOAD,P11_SCOPE_FULL_LOAD,P12_SCOPE_FULL_LOAD,P13_SCOPE_FULL_LOAD,P14_SCOPE_FULL_LOAD,P15_SCOPE_FULL_LOAD</definedName>
    <definedName name="P17_T1_Protect" hidden="1">[7]перекрестка!$F$29:$G$29,[7]перекрестка!$F$61:$G$61,[7]перекрестка!$F$67:$G$67,[7]перекрестка!$F$101:$G$101,[7]перекрестка!$F$107:$G$107</definedName>
    <definedName name="P18_T1_Protect" localSheetId="0" hidden="1">[7]перекрестка!$F$139:$G$139,[7]перекрестка!$F$145:$G$145,[7]перекрестка!$J$36:$K$40,P1_T1_Protect,P2_T1_Protect,P3_T1_Protect,P4_T1_Protect</definedName>
    <definedName name="P18_T1_Protect" localSheetId="1" hidden="1">[7]перекрестка!$F$139:$G$139,[7]перекрестка!$F$145:$G$145,[7]перекрестка!$J$36:$K$40,P1_T1_Protect,P2_T1_Protect,P3_T1_Protect,P4_T1_Protect</definedName>
    <definedName name="P18_T1_Protect" localSheetId="2" hidden="1">[7]перекрестка!$F$139:$G$139,[7]перекрестка!$F$145:$G$145,[7]перекрестка!$J$36:$K$40,P1_T1_Protect,P2_T1_Protect,P3_T1_Protect,P4_T1_Protect</definedName>
    <definedName name="P18_T1_Protect" hidden="1">[7]перекрестка!$F$139:$G$139,[7]перекрестка!$F$145:$G$145,[7]перекрестка!$J$36:$K$40,P1_T1_Protect,P2_T1_Protect,P3_T1_Protect,P4_T1_Protect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2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[3]База!$G$100:$G$116,[3]База!$G$118:$G$123,[3]База!$G$125:$G$126,[3]База!$G$128:$G$131,[3]База!$G$133,[3]База!$G$135:$G$139,[3]База!$G$141</definedName>
    <definedName name="P2_SC_CLR" localSheetId="0" hidden="1">#REF!,#REF!,#REF!,#REF!,#REF!</definedName>
    <definedName name="P2_SC_CLR" localSheetId="1" hidden="1">#REF!,#REF!,#REF!,#REF!,#REF!</definedName>
    <definedName name="P2_SC_CLR" localSheetId="2" hidden="1">#REF!,#REF!,#REF!,#REF!,#REF!</definedName>
    <definedName name="P2_SC_CLR" hidden="1">#REF!,#REF!,#REF!,#REF!,#REF!</definedName>
    <definedName name="P2_SC_PROT1" hidden="1">'[4]Баланс энергии'!#REF!,'[4]Баланс энергии'!#REF!,'[4]Баланс энергии'!#REF!,'[4]Баланс энергии'!#REF!,'[4]Баланс энергии'!#REF!</definedName>
    <definedName name="P2_SC_PROT15" hidden="1">'[4]П.1.20. расшифровка КВЛ 2010'!$A$28:$A$29,'[4]П.1.20. расшифровка КВЛ 2010'!$A$32:$A$33,'[4]П.1.20. расшифровка КВЛ 2010'!$A$36:$A$37</definedName>
    <definedName name="P2_SC_PROT17" hidden="1">'[4]соц характер'!$C$16:$C$19,'[4]соц характер'!$E$16:$F$19,'[4]соц характер'!$C$21,'[4]соц характер'!$E$21:$F$21,'[4]соц характер'!$C$23:$C$24</definedName>
    <definedName name="P2_SC_PROT2" hidden="1">'[4]Баланс мощности'!#REF!,'[4]Баланс мощности'!#REF!,'[4]Баланс мощности'!#REF!,'[4]Баланс мощности'!#REF!,'[4]Баланс мощности'!#REF!</definedName>
    <definedName name="P2_SC_PROT26" hidden="1">'[4]П.1.20. расшифровка КВЛ 2010'!$A$28:$A$29,'[4]П.1.20. расшифровка КВЛ 2010'!$A$32:$A$33,'[4]П.1.20. расшифровка КВЛ 2010'!$A$36:$A$37</definedName>
    <definedName name="P2_SC_PROT7" hidden="1">'[4]П.1.16. оплата труда'!$F$25,'[4]П.1.16. оплата труда'!$D$25,'[4]П.1.16. оплата труда'!$D$22,'[4]П.1.16. оплата труда'!$G$24,'[4]П.1.16. оплата труда'!$F$22</definedName>
    <definedName name="P2_SC22" localSheetId="0" hidden="1">#REF!,#REF!,#REF!,#REF!,#REF!,#REF!,#REF!</definedName>
    <definedName name="P2_SC22" localSheetId="1" hidden="1">#REF!,#REF!,#REF!,#REF!,#REF!,#REF!,#REF!</definedName>
    <definedName name="P2_SC22" localSheetId="2" hidden="1">#REF!,#REF!,#REF!,#REF!,#REF!,#REF!,#REF!</definedName>
    <definedName name="P2_SC22" hidden="1">#REF!,#REF!,#REF!,#REF!,#REF!,#REF!,#REF!</definedName>
    <definedName name="P2_SCOPE_4_PRT" hidden="1">[3]База!$P$25:$S$25,[3]База!$P$27:$S$31,[3]База!$U$14:$X$20,[3]База!$U$23:$X$23,[3]База!$U$25:$X$25,[3]База!$U$27:$X$31,[3]База!$Z$14:$AC$20,[3]База!$Z$23:$AC$23,[3]База!$Z$25:$AC$25</definedName>
    <definedName name="P2_SCOPE_5_PRT" hidden="1">[3]База!$P$25:$S$25,[3]База!$P$27:$S$31,[3]База!$U$14:$X$21,[3]База!$U$23:$X$23,[3]База!$U$25:$X$25,[3]База!$U$27:$X$31,[3]База!$Z$14:$AC$21,[3]База!$Z$23:$AC$23,[3]База!$Z$25:$AC$25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 hidden="1">[3]База!$D$56:$E$59,[3]База!$D$34:$E$50,[3]База!$D$32:$E$32,[3]База!$D$23:$E$30</definedName>
    <definedName name="P2_SCOPE_F2_PRT" hidden="1">[3]База!$D$52:$G$54,[3]База!$C$21:$E$42,[3]База!$A$12:$E$12,[3]База!$C$8:$E$11</definedName>
    <definedName name="P2_SCOPE_FULL_LOAD" localSheetId="0" hidden="1">#REF!,#REF!,#REF!,#REF!,#REF!,#REF!</definedName>
    <definedName name="P2_SCOPE_FULL_LOAD" localSheetId="1" hidden="1">#REF!,#REF!,#REF!,#REF!,#REF!,#REF!</definedName>
    <definedName name="P2_SCOPE_FULL_LOAD" localSheetId="2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localSheetId="1" hidden="1">#REF!,#REF!,#REF!,#REF!,#REF!,#REF!</definedName>
    <definedName name="P2_SCOPE_IND" localSheetId="2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localSheetId="1" hidden="1">#REF!,#REF!,#REF!,#REF!,#REF!</definedName>
    <definedName name="P2_SCOPE_IND2" localSheetId="2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localSheetId="1" hidden="1">#REF!,#REF!,#REF!,#REF!,#REF!,#REF!,#REF!</definedName>
    <definedName name="P2_SCOPE_NOTIND" localSheetId="2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localSheetId="1" hidden="1">#REF!,#REF!,#REF!,#REF!,#REF!,#REF!</definedName>
    <definedName name="P2_SCOPE_NotInd2" localSheetId="2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localSheetId="1" hidden="1">#REF!,#REF!,#REF!,#REF!,#REF!,#REF!,#REF!</definedName>
    <definedName name="P2_SCOPE_NotInd3" localSheetId="2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localSheetId="1" hidden="1">#REF!,#REF!,#REF!,#REF!,#REF!,#REF!,#REF!</definedName>
    <definedName name="P2_SCOPE_NotInt" localSheetId="2" hidden="1">#REF!,#REF!,#REF!,#REF!,#REF!,#REF!,#REF!</definedName>
    <definedName name="P2_SCOPE_NotInt" hidden="1">#REF!,#REF!,#REF!,#REF!,#REF!,#REF!,#REF!</definedName>
    <definedName name="P2_SCOPE_PER_PRT" hidden="1">[3]База!$N$14:$N$25,[3]База!$N$27:$N$31,[3]База!$J$27:$K$31,[3]База!$F$27:$H$31,[3]База!$F$33:$H$37</definedName>
    <definedName name="P2_SCOPE_PROT1" hidden="1">'[5]Баланс энергии'!$O$11,'[5]Баланс энергии'!$Q$11:$Q$12,'[5]Баланс энергии'!$T$11,'[5]Баланс энергии'!$V$11:$V$12,'[5]Баланс энергии'!$S$14:$V$17</definedName>
    <definedName name="P2_SCOPE_PROT13" hidden="1">[5]УПХ!#REF!,[5]УПХ!#REF!,[5]УПХ!#REF!,[5]УПХ!#REF!,[5]УПХ!#REF!,[5]УПХ!$C$14:$C$18,[5]УПХ!#REF!,[5]УПХ!#REF!</definedName>
    <definedName name="P2_SCOPE_PROT14" hidden="1">[5]УНПХ!$B$31,[5]УНПХ!#REF!,[5]УНПХ!#REF!,[5]УНПХ!#REF!,[5]УНПХ!#REF!,[5]УНПХ!#REF!,[5]УНПХ!#REF!,[5]УНПХ!#REF!</definedName>
    <definedName name="P2_SCOPE_PROT2" hidden="1">'[5]Баланс мощности'!$G$11:$G$12,'[5]Баланс мощности'!$D$14:$G$17,'[5]Баланс мощности'!$D$20:$G$20,'[5]Баланс мощности'!$D$22:$G$24,'[5]Баланс мощности'!$J$11</definedName>
    <definedName name="P2_SCOPE_PROT22" hidden="1">[5]Страхование!#REF!,[5]Страхование!$C$18:$C$20,[5]Страхование!#REF!,[5]Страхование!$C$23:$C$25,[5]Страхование!#REF!,[5]Страхование!$C$28:$C$30</definedName>
    <definedName name="P2_SCOPE_PROT27" hidden="1">'[5] КВЛ 2017 план'!#REF!,'[5] КВЛ 2017 план'!$A$26:$B$28,'[5] КВЛ 2017 план'!$A$31:$B$33,'[5] КВЛ 2017 план'!$A$36:$B$38,'[5] КВЛ 2017 план'!$A$41:$B$43,'[5] КВЛ 2017 план'!#REF!</definedName>
    <definedName name="P2_SCOPE_PROT5" hidden="1">'[5]Амортизация по уровням напр-я'!$D$10:$F$13,'[5]Амортизация по уровням напр-я'!$I$10:$I$13,'[5]Амортизация по уровням напр-я'!$D$20:$F$23</definedName>
    <definedName name="P2_SCOPE_PROT8" hidden="1">'[5]Оплата труда'!$D$12,'[5]Оплата труда'!#REF!,'[5]Оплата труда'!#REF!,'[5]Оплата труда'!#REF!</definedName>
    <definedName name="P2_SCOPE_SAVE2" localSheetId="0" hidden="1">#REF!,#REF!,#REF!,#REF!,#REF!,#REF!</definedName>
    <definedName name="P2_SCOPE_SAVE2" localSheetId="1" hidden="1">#REF!,#REF!,#REF!,#REF!,#REF!,#REF!</definedName>
    <definedName name="P2_SCOPE_SAVE2" localSheetId="2" hidden="1">#REF!,#REF!,#REF!,#REF!,#REF!,#REF!</definedName>
    <definedName name="P2_SCOPE_SAVE2" hidden="1">#REF!,#REF!,#REF!,#REF!,#REF!,#REF!</definedName>
    <definedName name="P2_SCOPE_TAR_OLD" hidden="1">[6]Свод!$W$8:$W$25,[6]Свод!$W$27:$W$37,[6]Свод!$W$39:$W$51,[6]Свод!$W$53:$W$66,[6]Свод!$W$68:$W$73,[6]Свод!$W$75:$W$89,[6]Свод!$W$91:$W$101</definedName>
    <definedName name="P2_T1?axis?ПРД2?2005" localSheetId="0" hidden="1">#REF!,#REF!,#REF!,#REF!,#REF!,#REF!,#REF!</definedName>
    <definedName name="P2_T1?axis?ПРД2?2005" localSheetId="1" hidden="1">#REF!,#REF!,#REF!,#REF!,#REF!,#REF!,#REF!</definedName>
    <definedName name="P2_T1?axis?ПРД2?2005" localSheetId="2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localSheetId="1" hidden="1">#REF!,#REF!,#REF!,#REF!,#REF!,#REF!,#REF!</definedName>
    <definedName name="P2_T1?axis?ПРД2?2006" localSheetId="2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localSheetId="1" hidden="1">#REF!,#REF!,#REF!,#REF!,#REF!,#REF!,#REF!</definedName>
    <definedName name="P2_T1?Data" localSheetId="2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localSheetId="1" hidden="1">#REF!,#REF!,#REF!,#REF!,#REF!,#REF!,#REF!,#REF!,#REF!,#REF!,#REF!</definedName>
    <definedName name="P2_T1?M1" localSheetId="2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localSheetId="1" hidden="1">#REF!,#REF!,#REF!,#REF!,#REF!,#REF!,#REF!,#REF!,#REF!,#REF!,#REF!</definedName>
    <definedName name="P2_T1?M2" localSheetId="2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localSheetId="1" hidden="1">#REF!,#REF!,#REF!,#REF!,#REF!,#REF!,#REF!</definedName>
    <definedName name="P2_T1?unit?ГКАЛ" localSheetId="2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localSheetId="1" hidden="1">#REF!,#REF!,#REF!,#REF!,#REF!,#REF!,#REF!</definedName>
    <definedName name="P2_T1?unit?РУБ.ГКАЛ" localSheetId="2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localSheetId="1" hidden="1">#REF!,#REF!,#REF!,#REF!,#REF!,#REF!,#REF!,#REF!,#REF!,#REF!,#REF!</definedName>
    <definedName name="P2_T1?unit?РУБ.ТОНН" localSheetId="2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localSheetId="1" hidden="1">#REF!,#REF!,#REF!,#REF!,#REF!,#REF!,#REF!</definedName>
    <definedName name="P2_T1?unit?СТР" localSheetId="2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localSheetId="1" hidden="1">#REF!,#REF!,#REF!,#REF!,#REF!,#REF!,#REF!,#REF!,#REF!,#REF!,#REF!</definedName>
    <definedName name="P2_T1?unit?ТОНН" localSheetId="2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localSheetId="1" hidden="1">#REF!,#REF!,#REF!,#REF!,#REF!,#REF!,#REF!</definedName>
    <definedName name="P2_T1?unit?ТРУБ" localSheetId="2" hidden="1">#REF!,#REF!,#REF!,#REF!,#REF!,#REF!,#REF!</definedName>
    <definedName name="P2_T1?unit?ТРУБ" hidden="1">#REF!,#REF!,#REF!,#REF!,#REF!,#REF!,#REF!</definedName>
    <definedName name="P2_T1_Protect" hidden="1">[7]перекрестка!$J$68:$K$72,[7]перекрестка!$J$74:$K$78,[7]перекрестка!$J$80:$K$84,[7]перекрестка!$J$89,[7]перекрестка!$J$90:$K$94,[7]перекрестка!$J$95</definedName>
    <definedName name="P2_T4_Protect" hidden="1">'[7]4'!$Q$22:$T$22,'[7]4'!$Q$24:$T$28,'[7]4'!$V$24:$Y$28,'[7]4'!$V$22:$Y$22,'[7]4'!$V$20:$Y$20,'[7]4'!$V$11:$Y$17,'[7]4'!$AA$11:$AD$17,'[7]4'!$AA$20:$AD$20,'[7]4'!$AA$22:$AD$22</definedName>
    <definedName name="P3_dip" hidden="1">[3]База!$G$143:$G$145,[3]База!$G$214:$G$217,[3]База!$G$219:$G$224,[3]База!$G$226,[3]База!$G$228,[3]База!$G$230,[3]База!$G$232,[3]База!$G$197:$G$212</definedName>
    <definedName name="P3_SC_PROT1" hidden="1">'[4]Баланс энергии'!#REF!,'[4]Баланс энергии'!#REF!,'[4]Баланс энергии'!#REF!,'[4]Баланс энергии'!#REF!,'[4]Баланс энергии'!#REF!</definedName>
    <definedName name="P3_SC_PROT15" hidden="1">'[4]П.1.20. расшифровка КВЛ 2010'!$B$42,'[4]П.1.20. расшифровка КВЛ 2010'!$C$36:$G$37,'[4]П.1.20. расшифровка КВЛ 2010'!$C$32:$G$33</definedName>
    <definedName name="P3_SC_PROT2" hidden="1">'[4]Баланс мощности'!#REF!,'[4]Баланс мощности'!#REF!,'[4]Баланс мощности'!#REF!,'[4]Баланс мощности'!#REF!,'[4]Баланс мощности'!#REF!</definedName>
    <definedName name="P3_SC_PROT26" hidden="1">'[4]П.1.20. расшифровка КВЛ 2010'!$B$42,'[4]П.1.20. расшифровка КВЛ 2010'!$C$36:$G$37,'[4]П.1.20. расшифровка КВЛ 2010'!$C$32:$G$33</definedName>
    <definedName name="P3_SC_PROT7" hidden="1">'[4]П.1.16. оплата труда'!$G$21,'[4]П.1.16. оплата труда'!$F$19,'[4]П.1.16. оплата труда'!$D$19,'[4]П.1.16. оплата труда'!$G$18,'[4]П.1.16. оплата труда'!$F$16</definedName>
    <definedName name="P3_SC22" localSheetId="0" hidden="1">#REF!,#REF!,#REF!,#REF!,#REF!,#REF!</definedName>
    <definedName name="P3_SC22" localSheetId="1" hidden="1">#REF!,#REF!,#REF!,#REF!,#REF!,#REF!</definedName>
    <definedName name="P3_SC22" localSheetId="2" hidden="1">#REF!,#REF!,#REF!,#REF!,#REF!,#REF!</definedName>
    <definedName name="P3_SC22" hidden="1">#REF!,#REF!,#REF!,#REF!,#REF!,#REF!</definedName>
    <definedName name="P3_SCOPE_F1_PRT" hidden="1">[3]База!$E$16:$E$17,[3]База!$C$4:$D$4,[3]База!$C$7:$E$10,[3]База!$A$11:$E$11</definedName>
    <definedName name="P3_SCOPE_FULL_LOAD" localSheetId="0" hidden="1">#REF!,#REF!,#REF!,#REF!,#REF!,#REF!</definedName>
    <definedName name="P3_SCOPE_FULL_LOAD" localSheetId="1" hidden="1">#REF!,#REF!,#REF!,#REF!,#REF!,#REF!</definedName>
    <definedName name="P3_SCOPE_FULL_LOAD" localSheetId="2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localSheetId="1" hidden="1">#REF!,#REF!,#REF!,#REF!,#REF!</definedName>
    <definedName name="P3_SCOPE_IND" localSheetId="2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localSheetId="1" hidden="1">#REF!,#REF!,#REF!,#REF!,#REF!</definedName>
    <definedName name="P3_SCOPE_IND2" localSheetId="2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localSheetId="1" hidden="1">#REF!,#REF!,#REF!,#REF!,#REF!,#REF!,#REF!</definedName>
    <definedName name="P3_SCOPE_NOTIND" localSheetId="2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localSheetId="1" hidden="1">#REF!,#REF!,#REF!,#REF!,#REF!,#REF!,#REF!</definedName>
    <definedName name="P3_SCOPE_NotInd2" localSheetId="2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localSheetId="1" hidden="1">#REF!,#REF!,#REF!,#REF!,#REF!,#REF!</definedName>
    <definedName name="P3_SCOPE_NotInt" localSheetId="2" hidden="1">#REF!,#REF!,#REF!,#REF!,#REF!,#REF!</definedName>
    <definedName name="P3_SCOPE_NotInt" hidden="1">#REF!,#REF!,#REF!,#REF!,#REF!,#REF!</definedName>
    <definedName name="P3_SCOPE_PER_PRT" hidden="1">[3]База!$J$33:$K$37,[3]База!$N$33:$N$37,[3]База!$F$39:$H$43,[3]База!$J$39:$K$43,[3]База!$N$39:$N$43</definedName>
    <definedName name="P3_SCOPE_PROT1" hidden="1">'[5]Баланс энергии'!$S$19:$V$20,'[5]Баланс энергии'!$S$22:$V$24,'[5]Баланс энергии'!$N$22:$Q$24,'[5]Баланс энергии'!$N$19:$Q$20,'[5]Баланс энергии'!$N$14:$Q$17</definedName>
    <definedName name="P3_SCOPE_PROT14" hidden="1">[5]УНПХ!#REF!,[5]УНПХ!#REF!,[5]УНПХ!#REF!,[5]УНПХ!#REF!,[5]УНПХ!#REF!,[5]УНПХ!#REF!,[5]УНПХ!#REF!,[5]УНПХ!$D$19,[5]УНПХ!$B$19</definedName>
    <definedName name="P3_SCOPE_PROT2" hidden="1">'[5]Баланс мощности'!$L$11:$L$12,'[5]Баланс мощности'!$I$14:$L$17,'[5]Баланс мощности'!$I$20:$L$20,'[5]Баланс мощности'!$I$22:$L$24,'[5]Баланс мощности'!$O$11</definedName>
    <definedName name="P3_SCOPE_PROT8" hidden="1">'[5]Оплата труда'!#REF!,'[5]Оплата труда'!#REF!,'[5]Оплата труда'!#REF!,'[5]Оплата труда'!#REF!,'[5]Оплата труда'!#REF!</definedName>
    <definedName name="P3_T1?axis?ПРД2?2005" localSheetId="0" hidden="1">#REF!,#REF!,#REF!,#REF!,#REF!,#REF!,#REF!</definedName>
    <definedName name="P3_T1?axis?ПРД2?2005" localSheetId="1" hidden="1">#REF!,#REF!,#REF!,#REF!,#REF!,#REF!,#REF!</definedName>
    <definedName name="P3_T1?axis?ПРД2?2005" localSheetId="2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localSheetId="1" hidden="1">#REF!,#REF!,#REF!,#REF!,#REF!,#REF!,#REF!</definedName>
    <definedName name="P3_T1?axis?ПРД2?2006" localSheetId="2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#REF!,#REF!,#REF!,#REF!,#REF!,#REF!,#REF!,'Для сайта приложение 1'!P1_T1?L1.1.2</definedName>
    <definedName name="P3_T1?L1.1.2" localSheetId="1" hidden="1">#REF!,#REF!,#REF!,#REF!,#REF!,#REF!,#REF!,'Для сайта приложение 2'!P1_T1?L1.1.2</definedName>
    <definedName name="P3_T1?L1.1.2" localSheetId="2" hidden="1">#REF!,#REF!,#REF!,#REF!,#REF!,#REF!,#REF!,'Для сайта приложение 3'!P1_T1?L1.1.2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localSheetId="1" hidden="1">#REF!,#REF!,#REF!,#REF!,#REF!,#REF!,#REF!</definedName>
    <definedName name="P3_T1?L1.1.2.1" localSheetId="2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localSheetId="1" hidden="1">#REF!,#REF!,#REF!,#REF!,#REF!,#REF!,#REF!</definedName>
    <definedName name="P3_T1?L1.1.2.1.1" localSheetId="2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localSheetId="1" hidden="1">#REF!,#REF!,#REF!,#REF!,#REF!,#REF!,#REF!</definedName>
    <definedName name="P3_T1?L1.1.2.1.2" localSheetId="2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localSheetId="1" hidden="1">#REF!,#REF!,#REF!,#REF!,#REF!,#REF!,#REF!,#REF!,#REF!,#REF!,#REF!</definedName>
    <definedName name="P3_T1?M1" localSheetId="2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localSheetId="1" hidden="1">#REF!,#REF!,#REF!,#REF!,#REF!,#REF!,#REF!,#REF!,#REF!,#REF!,#REF!</definedName>
    <definedName name="P3_T1?M2" localSheetId="2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localSheetId="1" hidden="1">#REF!,#REF!,#REF!,#REF!,#REF!,#REF!,#REF!</definedName>
    <definedName name="P3_T1?unit?ГКАЛ" localSheetId="2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localSheetId="1" hidden="1">#REF!,#REF!,#REF!,#REF!,#REF!,#REF!,#REF!</definedName>
    <definedName name="P3_T1?unit?РУБ.ГКАЛ" localSheetId="2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localSheetId="1" hidden="1">#REF!,#REF!,#REF!,#REF!,#REF!,#REF!,#REF!,#REF!,#REF!,#REF!,#REF!</definedName>
    <definedName name="P3_T1?unit?РУБ.ТОНН" localSheetId="2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localSheetId="1" hidden="1">#REF!,#REF!,#REF!,#REF!,#REF!,#REF!,#REF!</definedName>
    <definedName name="P3_T1?unit?СТР" localSheetId="2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localSheetId="1" hidden="1">#REF!,#REF!,#REF!,#REF!,#REF!,#REF!,#REF!,#REF!,#REF!,#REF!,#REF!</definedName>
    <definedName name="P3_T1?unit?ТОНН" localSheetId="2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localSheetId="1" hidden="1">#REF!,#REF!,#REF!,#REF!,#REF!,#REF!,#REF!</definedName>
    <definedName name="P3_T1?unit?ТРУБ" localSheetId="2" hidden="1">#REF!,#REF!,#REF!,#REF!,#REF!,#REF!,#REF!</definedName>
    <definedName name="P3_T1?unit?ТРУБ" hidden="1">#REF!,#REF!,#REF!,#REF!,#REF!,#REF!,#REF!</definedName>
    <definedName name="P3_T1_Protect" hidden="1">[7]перекрестка!$J$96:$K$100,[7]перекрестка!$J$102:$K$106,[7]перекрестка!$J$108:$K$112,[7]перекрестка!$J$114:$K$118,[7]перекрестка!$J$120:$K$124</definedName>
    <definedName name="P4_dip" hidden="1">[3]База!$G$70:$G$75,[3]База!$G$77:$G$78,[3]База!$G$80:$G$83,[3]База!$G$85,[3]База!$G$87:$G$91,[3]База!$G$93,[3]База!$G$95:$G$97,[3]База!$G$52:$G$68</definedName>
    <definedName name="P4_SC_PROT1" hidden="1">'[4]Баланс энергии'!#REF!,'[4]Баланс энергии'!#REF!,'[4]Баланс энергии'!#REF!,'[4]Баланс энергии'!#REF!,'[4]Баланс энергии'!#REF!</definedName>
    <definedName name="P4_SC_PROT15" hidden="1">'[4]П.1.20. расшифровка КВЛ 2010'!$C$28:$G$29,'[4]П.1.20. расшифровка КВЛ 2010'!$C$24:$G$25,'[4]П.1.20. расшифровка КВЛ 2010'!$C$20:$G$21</definedName>
    <definedName name="P4_SC_PROT2" hidden="1">'[4]Баланс мощности'!#REF!,'[4]Баланс мощности'!#REF!,'[4]Баланс мощности'!#REF!,'[4]Баланс мощности'!#REF!,'[4]Баланс мощности'!#REF!</definedName>
    <definedName name="P4_SC_PROT26" hidden="1">'[4]П.1.20. расшифровка КВЛ 2010'!$C$28:$G$29,'[4]П.1.20. расшифровка КВЛ 2010'!$C$24:$G$25,'[4]П.1.20. расшифровка КВЛ 2010'!$C$20:$G$21</definedName>
    <definedName name="P4_SC_PROT7" hidden="1">'[4]П.1.16. оплата труда'!$D$16,'[4]П.1.16. оплата труда'!$D$13,'[4]П.1.16. оплата труда'!$F$13,'[4]П.1.16. оплата труда'!$G$15,'[4]П.1.16. оплата труда'!$G$12</definedName>
    <definedName name="P4_SCOPE_F1_PRT" hidden="1">[3]База!$C$13:$E$13,[3]База!$A$14:$E$14,[3]База!$C$23:$C$50,[3]База!$C$54:$C$95</definedName>
    <definedName name="P4_SCOPE_FULL_LOAD" localSheetId="0" hidden="1">#REF!,#REF!,#REF!,#REF!,#REF!,#REF!</definedName>
    <definedName name="P4_SCOPE_FULL_LOAD" localSheetId="1" hidden="1">#REF!,#REF!,#REF!,#REF!,#REF!,#REF!</definedName>
    <definedName name="P4_SCOPE_FULL_LOAD" localSheetId="2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localSheetId="1" hidden="1">#REF!,#REF!,#REF!,#REF!,#REF!</definedName>
    <definedName name="P4_SCOPE_IND" localSheetId="2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localSheetId="1" hidden="1">#REF!,#REF!,#REF!,#REF!,#REF!,#REF!</definedName>
    <definedName name="P4_SCOPE_IND2" localSheetId="2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localSheetId="1" hidden="1">#REF!,#REF!,#REF!,#REF!,#REF!,#REF!,#REF!</definedName>
    <definedName name="P4_SCOPE_NOTIND" localSheetId="2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localSheetId="1" hidden="1">#REF!,#REF!,#REF!,#REF!,#REF!,#REF!,#REF!</definedName>
    <definedName name="P4_SCOPE_NotInd2" localSheetId="2" hidden="1">#REF!,#REF!,#REF!,#REF!,#REF!,#REF!,#REF!</definedName>
    <definedName name="P4_SCOPE_NotInd2" hidden="1">#REF!,#REF!,#REF!,#REF!,#REF!,#REF!,#REF!</definedName>
    <definedName name="P4_SCOPE_PER_PRT" hidden="1">[3]База!$F$45:$H$49,[3]База!$J$45:$K$49,[3]База!$N$45:$N$49,[3]База!$F$53:$G$64,[3]База!$H$54:$H$58</definedName>
    <definedName name="P4_SCOPE_PROT1" hidden="1">'[5]Баланс энергии'!$I$14:$L$17,'[5]Баланс энергии'!$I$19:$L$20,'[5]Баланс энергии'!$I$22:$L$24,'[5]Баланс энергии'!#REF!,'[5]Баланс энергии'!#REF!</definedName>
    <definedName name="P4_SCOPE_PROT14" hidden="1">[5]УНПХ!#REF!,[5]УНПХ!#REF!,[5]УНПХ!$B$14,[5]УНПХ!#REF!,[5]УНПХ!$D$14,[5]УНПХ!#REF!,[5]УНПХ!#REF!,[5]УНПХ!$D$7,[5]УНПХ!#REF!</definedName>
    <definedName name="P4_SCOPE_PROT2" hidden="1">'[5]Баланс мощности'!$Q$11:$Q$12,'[5]Баланс мощности'!$N$14:$Q$17,'[5]Баланс мощности'!$N$20:$Q$20,'[5]Баланс мощности'!$N$22:$Q$24,'[5]Баланс мощности'!#REF!</definedName>
    <definedName name="P4_SCOPE_PROT8" hidden="1">'[5]Оплата труда'!#REF!,'[5]Оплата труда'!#REF!,'[5]Оплата труда'!#REF!,'[5]Оплата труда'!#REF!,'[5]Оплата труда'!#REF!</definedName>
    <definedName name="P4_T1?Data" localSheetId="0" hidden="1">#REF!,#REF!,#REF!,#REF!,#REF!,#REF!,#REF!</definedName>
    <definedName name="P4_T1?Data" localSheetId="1" hidden="1">#REF!,#REF!,#REF!,#REF!,#REF!,#REF!,#REF!</definedName>
    <definedName name="P4_T1?Data" localSheetId="2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localSheetId="1" hidden="1">#REF!,#REF!,#REF!,#REF!,#REF!,#REF!,#REF!</definedName>
    <definedName name="P4_T1?unit?ГКАЛ" localSheetId="2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localSheetId="1" hidden="1">#REF!,#REF!,#REF!,#REF!,#REF!,#REF!,#REF!</definedName>
    <definedName name="P4_T1?unit?РУБ.ГКАЛ" localSheetId="2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localSheetId="1" hidden="1">#REF!,#REF!,#REF!,#REF!,#REF!,#REF!,#REF!,#REF!,#REF!,#REF!,#REF!</definedName>
    <definedName name="P4_T1?unit?РУБ.ТОНН" localSheetId="2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localSheetId="1" hidden="1">#REF!,#REF!,#REF!,#REF!,#REF!,#REF!,#REF!</definedName>
    <definedName name="P4_T1?unit?СТР" localSheetId="2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localSheetId="1" hidden="1">#REF!,#REF!,#REF!,#REF!,#REF!,#REF!,#REF!,#REF!,#REF!,#REF!,#REF!</definedName>
    <definedName name="P4_T1?unit?ТОНН" localSheetId="2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localSheetId="1" hidden="1">#REF!,#REF!,#REF!,#REF!,#REF!,#REF!,#REF!</definedName>
    <definedName name="P4_T1?unit?ТРУБ" localSheetId="2" hidden="1">#REF!,#REF!,#REF!,#REF!,#REF!,#REF!,#REF!</definedName>
    <definedName name="P4_T1?unit?ТРУБ" hidden="1">#REF!,#REF!,#REF!,#REF!,#REF!,#REF!,#REF!</definedName>
    <definedName name="P4_T1_Protect" hidden="1">[7]перекрестка!$J$127,[7]перекрестка!$J$128:$K$132,[7]перекрестка!$J$133,[7]перекрестка!$J$134:$K$138,[7]перекрестка!$N$11:$N$22,[7]перекрестка!$N$24:$N$28</definedName>
    <definedName name="P5_SC_PROT1" hidden="1">'[4]Баланс энергии'!#REF!,'[4]Баланс энергии'!#REF!,'[4]Баланс энергии'!#REF!,'[4]Баланс энергии'!#REF!,'[4]Баланс энергии'!#REF!</definedName>
    <definedName name="P5_SC_PROT15" hidden="1">'[4]П.1.20. расшифровка КВЛ 2010'!$C$16:$G$17,'[4]П.1.20. расшифровка КВЛ 2010'!$C$12:$G$13,'[4]П.1.20. расшифровка КВЛ 2010'!$A$4:$G$4</definedName>
    <definedName name="P5_SC_PROT26" hidden="1">'[4]П.1.20. расшифровка КВЛ 2010'!$C$16:$G$17,'[4]П.1.20. расшифровка КВЛ 2010'!$C$12:$G$13,'[4]П.1.20. расшифровка КВЛ 2010'!$A$4:$G$4</definedName>
    <definedName name="P5_SC_PROT7" hidden="1">'[4]П.1.16. оплата труда'!$F$10:$G$10,'[4]П.1.16. оплата труда'!$D$10,'[4]П.1.16. оплата труда'!$C$8:$G$8,'[4]П.1.16. оплата труда'!$C$29:$C$30,P1_SC_PROT7</definedName>
    <definedName name="P5_SCOPE_FULL_LOAD" localSheetId="0" hidden="1">#REF!,#REF!,#REF!,#REF!,#REF!,#REF!</definedName>
    <definedName name="P5_SCOPE_FULL_LOAD" localSheetId="1" hidden="1">#REF!,#REF!,#REF!,#REF!,#REF!,#REF!</definedName>
    <definedName name="P5_SCOPE_FULL_LOAD" localSheetId="2" hidden="1">#REF!,#REF!,#REF!,#REF!,#REF!,#REF!</definedName>
    <definedName name="P5_SCOPE_FULL_LOAD" hidden="1">#REF!,#REF!,#REF!,#REF!,#REF!,#REF!</definedName>
    <definedName name="P5_SCOPE_IND" hidden="1">'[11]2008 -2010'!$H$51:$I$52,'[11]2008 -2010'!$R$51:$S$52,'[11]2008 -2010'!$AB$51:$AC$52,'[11]2008 -2010'!$I$58,'[11]2008 -2010'!$S$58,'[11]2008 -2010'!$AC$58</definedName>
    <definedName name="P5_SCOPE_IND2" hidden="1">'[11]2008 -2010'!$H$51:$I$52,'[11]2008 -2010'!$R$51:$S$52,'[11]2008 -2010'!$AB$51:$AC$52,'[11]2008 -2010'!$H$58:$I$58,'[11]2008 -2010'!$R$58:$S$58</definedName>
    <definedName name="P5_SCOPE_NOTIND" localSheetId="0" hidden="1">#REF!,#REF!,#REF!,#REF!,#REF!,#REF!,#REF!</definedName>
    <definedName name="P5_SCOPE_NOTIND" localSheetId="1" hidden="1">#REF!,#REF!,#REF!,#REF!,#REF!,#REF!,#REF!</definedName>
    <definedName name="P5_SCOPE_NOTIND" localSheetId="2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localSheetId="1" hidden="1">#REF!,#REF!,#REF!,#REF!,#REF!,#REF!,#REF!</definedName>
    <definedName name="P5_SCOPE_NotInd2" localSheetId="2" hidden="1">#REF!,#REF!,#REF!,#REF!,#REF!,#REF!,#REF!</definedName>
    <definedName name="P5_SCOPE_NotInd2" hidden="1">#REF!,#REF!,#REF!,#REF!,#REF!,#REF!,#REF!</definedName>
    <definedName name="P5_SCOPE_PROT1" hidden="1">'[5]Баланс энергии'!#REF!,'[5]Баланс энергии'!#REF!,'[5]Баланс энергии'!#REF!,'[5]Баланс энергии'!#REF!,'[5]Баланс энергии'!#REF!</definedName>
    <definedName name="P5_SCOPE_PROT2" hidden="1">'[5]Баланс мощности'!#REF!,'[5]Баланс мощности'!#REF!,'[5]Баланс мощности'!#REF!,'[5]Баланс мощности'!#REF!,'[5]Баланс мощности'!#REF!</definedName>
    <definedName name="P5_SCOPE_PROT8" hidden="1">'[5]Оплата труда'!#REF!,'[5]Оплата труда'!#REF!,'[5]Оплата труда'!#REF!,'[5]Оплата труда'!#REF!,'[5]Оплата труда'!#REF!</definedName>
    <definedName name="P5_T1?Data" localSheetId="0" hidden="1">#REF!,#REF!,#REF!,#REF!,#REF!,#REF!,#REF!</definedName>
    <definedName name="P5_T1?Data" localSheetId="1" hidden="1">#REF!,#REF!,#REF!,#REF!,#REF!,#REF!,#REF!</definedName>
    <definedName name="P5_T1?Data" localSheetId="2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localSheetId="1" hidden="1">#REF!,#REF!,#REF!,#REF!,#REF!,#REF!,#REF!</definedName>
    <definedName name="P5_T1?unit?ГКАЛ" localSheetId="2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localSheetId="1" hidden="1">#REF!,#REF!,#REF!,#REF!,#REF!,#REF!,#REF!</definedName>
    <definedName name="P5_T1?unit?РУБ.ГКАЛ" localSheetId="2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#REF!,#REF!,#REF!,#REF!,#REF!,#REF!,'Для сайта приложение 1'!P1_T1?unit?РУБ.ТОНН,'Для сайта приложение 1'!P2_T1?unit?РУБ.ТОНН,'Для сайта приложение 1'!P3_T1?unit?РУБ.ТОНН</definedName>
    <definedName name="P5_T1?unit?РУБ.ТОНН" localSheetId="1" hidden="1">#REF!,#REF!,#REF!,#REF!,#REF!,#REF!,'Для сайта приложение 2'!P1_T1?unit?РУБ.ТОНН,'Для сайта приложение 2'!P2_T1?unit?РУБ.ТОНН,'Для сайта приложение 2'!P3_T1?unit?РУБ.ТОНН</definedName>
    <definedName name="P5_T1?unit?РУБ.ТОНН" localSheetId="2" hidden="1">#REF!,#REF!,#REF!,#REF!,#REF!,#REF!,'Для сайта приложение 3'!P1_T1?unit?РУБ.ТОНН,'Для сайта приложение 3'!P2_T1?unit?РУБ.ТОНН,'Для сайта приложение 3'!P3_T1?unit?РУБ.ТОНН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localSheetId="1" hidden="1">#REF!,#REF!,#REF!,#REF!,#REF!,#REF!,#REF!</definedName>
    <definedName name="P5_T1?unit?СТР" localSheetId="2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localSheetId="1" hidden="1">#REF!,#REF!,#REF!,#REF!,#REF!,#REF!,#REF!</definedName>
    <definedName name="P5_T1?unit?ТРУБ" localSheetId="2" hidden="1">#REF!,#REF!,#REF!,#REF!,#REF!,#REF!,#REF!</definedName>
    <definedName name="P5_T1?unit?ТРУБ" hidden="1">#REF!,#REF!,#REF!,#REF!,#REF!,#REF!,#REF!</definedName>
    <definedName name="P6_SC_PROT1" hidden="1">'[4]Баланс энергии'!#REF!,'[4]Баланс энергии'!#REF!,'[4]Баланс энергии'!#REF!,'[4]Баланс энергии'!$B$8:$B$9,P1_SC_PROT1,P2_SC_PROT1</definedName>
    <definedName name="P6_SCOPE_FULL_LOAD" localSheetId="0" hidden="1">#REF!,#REF!,#REF!,#REF!,#REF!,#REF!</definedName>
    <definedName name="P6_SCOPE_FULL_LOAD" localSheetId="1" hidden="1">#REF!,#REF!,#REF!,#REF!,#REF!,#REF!</definedName>
    <definedName name="P6_SCOPE_FULL_LOAD" localSheetId="2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localSheetId="1" hidden="1">#REF!,#REF!,#REF!,#REF!,#REF!,#REF!,#REF!</definedName>
    <definedName name="P6_SCOPE_NOTIND" localSheetId="2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localSheetId="1" hidden="1">#REF!,#REF!,#REF!,#REF!,#REF!,#REF!,#REF!</definedName>
    <definedName name="P6_SCOPE_NotInd2" localSheetId="2" hidden="1">#REF!,#REF!,#REF!,#REF!,#REF!,#REF!,#REF!</definedName>
    <definedName name="P6_SCOPE_NotInd2" hidden="1">#REF!,#REF!,#REF!,#REF!,#REF!,#REF!,#REF!</definedName>
    <definedName name="P6_SCOPE_PROT1" hidden="1">'[5]Баланс энергии'!#REF!,'[5]Баланс энергии'!#REF!,'[5]Баланс энергии'!$A$39:$B$41,'[5]Баланс энергии'!#REF!,P1_SCOPE_PROT1,P2_SCOPE_PROT1</definedName>
    <definedName name="P6_SCOPE_PROT8" hidden="1">'[5]Оплата труда'!#REF!,'[5]Оплата труда'!#REF!,'[5]Оплата труда'!#REF!,'[5]Оплата труда'!#REF!</definedName>
    <definedName name="P6_T1?Data" localSheetId="0" hidden="1">#REF!,#REF!,#REF!,#REF!,#REF!,#REF!,#REF!</definedName>
    <definedName name="P6_T1?Data" localSheetId="1" hidden="1">#REF!,#REF!,#REF!,#REF!,#REF!,#REF!,#REF!</definedName>
    <definedName name="P6_T1?Data" localSheetId="2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localSheetId="1" hidden="1">#REF!,#REF!,#REF!,#REF!,#REF!,#REF!,#REF!</definedName>
    <definedName name="P6_T1?unit?ГКАЛ" localSheetId="2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localSheetId="1" hidden="1">#REF!,#REF!,#REF!,#REF!,#REF!,#REF!,#REF!</definedName>
    <definedName name="P6_T1?unit?РУБ.ГКАЛ" localSheetId="2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#REF!,#REF!,#REF!,#REF!,#REF!,#REF!,#REF!,'Для сайта приложение 1'!P1_T1?unit?СТР</definedName>
    <definedName name="P6_T1?unit?СТР" localSheetId="1" hidden="1">#REF!,#REF!,#REF!,#REF!,#REF!,#REF!,#REF!,'Для сайта приложение 2'!P1_T1?unit?СТР</definedName>
    <definedName name="P6_T1?unit?СТР" localSheetId="2" hidden="1">#REF!,#REF!,#REF!,#REF!,#REF!,#REF!,#REF!,'Для сайта приложение 3'!P1_T1?unit?СТР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localSheetId="1" hidden="1">#REF!,#REF!,#REF!,#REF!,#REF!,#REF!,#REF!</definedName>
    <definedName name="P6_T1?unit?ТРУБ" localSheetId="2" hidden="1">#REF!,#REF!,#REF!,#REF!,#REF!,#REF!,#REF!</definedName>
    <definedName name="P6_T1?unit?ТРУБ" hidden="1">#REF!,#REF!,#REF!,#REF!,#REF!,#REF!,#REF!</definedName>
    <definedName name="P7_SCOPE_FULL_LOAD" localSheetId="0" hidden="1">#REF!,#REF!,#REF!,#REF!,#REF!,#REF!</definedName>
    <definedName name="P7_SCOPE_FULL_LOAD" localSheetId="1" hidden="1">#REF!,#REF!,#REF!,#REF!,#REF!,#REF!</definedName>
    <definedName name="P7_SCOPE_FULL_LOAD" localSheetId="2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localSheetId="1" hidden="1">#REF!,#REF!,#REF!,#REF!,#REF!,#REF!</definedName>
    <definedName name="P7_SCOPE_NOTIND" localSheetId="2" hidden="1">#REF!,#REF!,#REF!,#REF!,#REF!,#REF!</definedName>
    <definedName name="P7_SCOPE_NOTIND" hidden="1">#REF!,#REF!,#REF!,#REF!,#REF!,#REF!</definedName>
    <definedName name="P7_SCOPE_NotInd2" localSheetId="0" hidden="1">#REF!,#REF!,#REF!,#REF!,#REF!,'Для сайта приложение 1'!P1_SCOPE_NotInd2,'Для сайта приложение 1'!P2_SCOPE_NotInd2,'Для сайта приложение 1'!P3_SCOPE_NotInd2</definedName>
    <definedName name="P7_SCOPE_NotInd2" localSheetId="1" hidden="1">#REF!,#REF!,#REF!,#REF!,#REF!,'Для сайта приложение 2'!P1_SCOPE_NotInd2,'Для сайта приложение 2'!P2_SCOPE_NotInd2,'Для сайта приложение 2'!P3_SCOPE_NotInd2</definedName>
    <definedName name="P7_SCOPE_NotInd2" localSheetId="2" hidden="1">#REF!,#REF!,#REF!,#REF!,#REF!,'Для сайта приложение 3'!P1_SCOPE_NotInd2,'Для сайта приложение 3'!P2_SCOPE_NotInd2,'Для сайта приложение 3'!P3_SCOPE_NotInd2</definedName>
    <definedName name="P7_SCOPE_NotInd2" hidden="1">#REF!,#REF!,#REF!,#REF!,#REF!,P1_SCOPE_NotInd2,P2_SCOPE_NotInd2,P3_SCOPE_NotInd2</definedName>
    <definedName name="P7_T1?Data" localSheetId="0" hidden="1">#REF!,#REF!,#REF!,#REF!,#REF!,#REF!,#REF!</definedName>
    <definedName name="P7_T1?Data" localSheetId="1" hidden="1">#REF!,#REF!,#REF!,#REF!,#REF!,#REF!,#REF!</definedName>
    <definedName name="P7_T1?Data" localSheetId="2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localSheetId="1" hidden="1">#REF!,#REF!,#REF!,#REF!,#REF!,#REF!,#REF!</definedName>
    <definedName name="P7_T1?unit?ТРУБ" localSheetId="2" hidden="1">#REF!,#REF!,#REF!,#REF!,#REF!,#REF!,#REF!</definedName>
    <definedName name="P7_T1?unit?ТРУБ" hidden="1">#REF!,#REF!,#REF!,#REF!,#REF!,#REF!,#REF!</definedName>
    <definedName name="P8_SCOPE_FULL_LOAD" localSheetId="0" hidden="1">#REF!,#REF!,#REF!,#REF!,#REF!,#REF!</definedName>
    <definedName name="P8_SCOPE_FULL_LOAD" localSheetId="1" hidden="1">#REF!,#REF!,#REF!,#REF!,#REF!,#REF!</definedName>
    <definedName name="P8_SCOPE_FULL_LOAD" localSheetId="2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localSheetId="1" hidden="1">#REF!,#REF!,#REF!,#REF!,#REF!,#REF!</definedName>
    <definedName name="P8_SCOPE_NOTIND" localSheetId="2" hidden="1">#REF!,#REF!,#REF!,#REF!,#REF!,#REF!</definedName>
    <definedName name="P8_SCOPE_NOTIND" hidden="1">#REF!,#REF!,#REF!,#REF!,#REF!,#REF!</definedName>
    <definedName name="P8_T1?Data" localSheetId="0" hidden="1">#REF!,#REF!,#REF!,#REF!,#REF!,#REF!,#REF!</definedName>
    <definedName name="P8_T1?Data" localSheetId="1" hidden="1">#REF!,#REF!,#REF!,#REF!,#REF!,#REF!,#REF!</definedName>
    <definedName name="P8_T1?Data" localSheetId="2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localSheetId="1" hidden="1">#REF!,#REF!,#REF!,#REF!,#REF!,#REF!,#REF!</definedName>
    <definedName name="P8_T1?unit?ТРУБ" localSheetId="2" hidden="1">#REF!,#REF!,#REF!,#REF!,#REF!,#REF!,#REF!</definedName>
    <definedName name="P8_T1?unit?ТРУБ" hidden="1">#REF!,#REF!,#REF!,#REF!,#REF!,#REF!,#REF!</definedName>
    <definedName name="P9_SCOPE_FULL_LOAD" localSheetId="0" hidden="1">#REF!,#REF!,#REF!,#REF!,#REF!,#REF!</definedName>
    <definedName name="P9_SCOPE_FULL_LOAD" localSheetId="1" hidden="1">#REF!,#REF!,#REF!,#REF!,#REF!,#REF!</definedName>
    <definedName name="P9_SCOPE_FULL_LOAD" localSheetId="2" hidden="1">#REF!,#REF!,#REF!,#REF!,#REF!,#REF!</definedName>
    <definedName name="P9_SCOPE_FULL_LOAD" hidden="1">#REF!,#REF!,#REF!,#REF!,#REF!,#REF!</definedName>
    <definedName name="P9_SCOPE_NotInd" localSheetId="0" hidden="1">#REF!,'Для сайта приложение 1'!P1_SCOPE_NOTIND,'Для сайта приложение 1'!P2_SCOPE_NOTIND,'Для сайта приложение 1'!P3_SCOPE_NOTIND,'Для сайта приложение 1'!P4_SCOPE_NOTIND,'Для сайта приложение 1'!P5_SCOPE_NOTIND,'Для сайта приложение 1'!P6_SCOPE_NOTIND,'Для сайта приложение 1'!P7_SCOPE_NOTIND</definedName>
    <definedName name="P9_SCOPE_NotInd" localSheetId="1" hidden="1">#REF!,'Для сайта приложение 2'!P1_SCOPE_NOTIND,'Для сайта приложение 2'!P2_SCOPE_NOTIND,'Для сайта приложение 2'!P3_SCOPE_NOTIND,'Для сайта приложение 2'!P4_SCOPE_NOTIND,'Для сайта приложение 2'!P5_SCOPE_NOTIND,'Для сайта приложение 2'!P6_SCOPE_NOTIND,'Для сайта приложение 2'!P7_SCOPE_NOTIND</definedName>
    <definedName name="P9_SCOPE_NotInd" localSheetId="2" hidden="1">#REF!,'Для сайта приложение 3'!P1_SCOPE_NOTIND,'Для сайта приложение 3'!P2_SCOPE_NOTIND,'Для сайта приложение 3'!P3_SCOPE_NOTIND,'Для сайта приложение 3'!P4_SCOPE_NOTIND,'Для сайта приложение 3'!P5_SCOPE_NOTIND,'Для сайта приложение 3'!P6_SCOPE_NOTIND,'Для сайта приложение 3'!P7_SCOPE_NOTIND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localSheetId="1" hidden="1">#REF!,#REF!,#REF!,#REF!,#REF!,#REF!,#REF!</definedName>
    <definedName name="P9_T1?Data" localSheetId="2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localSheetId="1" hidden="1">#REF!,#REF!,#REF!,#REF!,#REF!,#REF!,#REF!</definedName>
    <definedName name="P9_T1?unit?ТРУБ" localSheetId="2" hidden="1">#REF!,#REF!,#REF!,#REF!,#REF!,#REF!,#REF!</definedName>
    <definedName name="P9_T1?unit?ТРУБ" hidden="1">#REF!,#REF!,#REF!,#REF!,#REF!,#REF!,#REF!</definedName>
    <definedName name="popiiiiiiiiiiiiiiiiiii" localSheetId="0" hidden="1">{#N/A,#N/A,TRUE,"Лист1";#N/A,#N/A,TRUE,"Лист2";#N/A,#N/A,TRUE,"Лист3"}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rerttryu" localSheetId="0" hidden="1">{#N/A,#N/A,TRUE,"Лист1";#N/A,#N/A,TRUE,"Лист2";#N/A,#N/A,TRUE,"Лист3"}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rtdrdrdsf" localSheetId="0" hidden="1">{#N/A,#N/A,TRUE,"Лист1";#N/A,#N/A,TRUE,"Лист2";#N/A,#N/A,TRUE,"Лист3"}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SAPBEXhrIndnt" hidden="1">3</definedName>
    <definedName name="SAPBEXrevision" hidden="1">1</definedName>
    <definedName name="SAPBEXsysID" hidden="1">"BW2"</definedName>
    <definedName name="SAPBEXwbID" hidden="1">"479GSPMTNK9HM4ZSIVE5K2SH6"</definedName>
    <definedName name="sencount" hidden="1">1</definedName>
    <definedName name="TextRefCopyRangeCount" hidden="1">247</definedName>
    <definedName name="trfgffffffffffffffffff" localSheetId="0" hidden="1">{#N/A,#N/A,TRUE,"Лист1";#N/A,#N/A,TRUE,"Лист2";#N/A,#N/A,TRUE,"Лист3"}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tttttttttttttttttt" localSheetId="0" hidden="1">{#N/A,#N/A,TRUE,"Лист1";#N/A,#N/A,TRUE,"Лист2";#N/A,#N/A,TRUE,"Лист3"}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uhjhhhhhhhhhhhhh" localSheetId="0" hidden="1">{#N/A,#N/A,TRUE,"Лист1";#N/A,#N/A,TRUE,"Лист2";#N/A,#N/A,TRUE,"Лист3"}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iyuyuy" localSheetId="0" hidden="1">{#N/A,#N/A,TRUE,"Лист1";#N/A,#N/A,TRUE,"Лист2";#N/A,#N/A,TRUE,"Лист3"}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ytytr" localSheetId="0" hidden="1">{#N/A,#N/A,TRUE,"Лист1";#N/A,#N/A,TRUE,"Лист2";#N/A,#N/A,TRUE,"Лист3"}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localSheetId="0" hidden="1">{#N/A,#N/A,TRUE,"Лист1";#N/A,#N/A,TRUE,"Лист2";#N/A,#N/A,TRUE,"Лист3"}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localSheetId="0" hidden="1">{#N/A,#N/A,TRUE,"Лист1";#N/A,#N/A,TRUE,"Лист2";#N/A,#N/A,TRUE,"Лист3"}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cfdfs" localSheetId="0" hidden="1">{#N/A,#N/A,TRUE,"Лист1";#N/A,#N/A,TRUE,"Лист2";#N/A,#N/A,TRUE,"Лист3"}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hg" localSheetId="0" hidden="1">{#N/A,#N/A,TRUE,"Лист1";#N/A,#N/A,TRUE,"Лист2";#N/A,#N/A,TRUE,"Лист3"}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0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vv" hidden="1">[5]УПХ!$A$14:$A$18,[5]УПХ!#REF!,[5]УПХ!#REF!,[5]УПХ!#REF!,[5]УПХ!#REF!,[5]УПХ!#REF!,[5]УПХ!#REF!,[5]УПХ!#REF!</definedName>
    <definedName name="waddddddddddddddddddd" localSheetId="0" hidden="1">{#N/A,#N/A,TRUE,"Лист1";#N/A,#N/A,TRUE,"Лист2";#N/A,#N/A,TRUE,"Лист3"}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esddddddddddddddddd" localSheetId="0" hidden="1">{#N/A,#N/A,TRUE,"Лист1";#N/A,#N/A,TRUE,"Лист2";#N/A,#N/A,TRUE,"Лист3"}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localSheetId="2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2." localSheetId="0" hidden="1">{"konoplin - Личное представление",#N/A,TRUE,"ФинПлан_1кв";"konoplin - Личное представление",#N/A,TRUE,"ФинПлан_2кв"}</definedName>
    <definedName name="wrn.2." localSheetId="1" hidden="1">{"konoplin - Личное представление",#N/A,TRUE,"ФинПлан_1кв";"konoplin - Личное представление",#N/A,TRUE,"ФинПлан_2кв"}</definedName>
    <definedName name="wrn.2." localSheetId="2" hidden="1">{"konoplin - Личное представление",#N/A,TRUE,"ФинПлан_1кв";"konoplin - Личное представление",#N/A,TRUE,"ФинПлан_2кв"}</definedName>
    <definedName name="wrn.2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XLRPARAMS_Kat" hidden="1">[12]XLR_NoRangeSheet!$AH$6</definedName>
    <definedName name="yfgdfdfffffffffffff" localSheetId="0" hidden="1">{#N/A,#N/A,TRUE,"Лист1";#N/A,#N/A,TRUE,"Лист2";#N/A,#N/A,TRUE,"Лист3"}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localSheetId="0" hidden="1">{#N/A,#N/A,TRUE,"Лист1";#N/A,#N/A,TRUE,"Лист2";#N/A,#N/A,TRUE,"Лист3"}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localSheetId="0" hidden="1">{#N/A,#N/A,TRUE,"Лист1";#N/A,#N/A,TRUE,"Лист2";#N/A,#N/A,TRUE,"Лист3"}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localSheetId="1" hidden="1">#REF!</definedName>
    <definedName name="Z_30FEE15E_D26F_11D4_A6F7_00508B6A7686_.wvu.PrintArea" localSheetId="2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localSheetId="1" hidden="1">#REF!</definedName>
    <definedName name="Z_30FEE15E_D26F_11D4_A6F7_00508B6A7686_.wvu.PrintTitles" localSheetId="2" hidden="1">#REF!</definedName>
    <definedName name="Z_30FEE15E_D26F_11D4_A6F7_00508B6A7686_.wvu.PrintTitles" hidden="1">#REF!</definedName>
    <definedName name="Z_30FEE15E_D26F_11D4_A6F7_00508B6A7686_.wvu.Rows" hidden="1">#REF!</definedName>
    <definedName name="Z_446D5BFA_3937_4091_859C_2A55CBFC9D91_.wvu.PrintArea" localSheetId="0" hidden="1">'Для сайта приложение 1'!$B$2:$N$19</definedName>
    <definedName name="Z_446D5BFA_3937_4091_859C_2A55CBFC9D91_.wvu.PrintArea" localSheetId="1" hidden="1">'Для сайта приложение 2'!$B$3:$G$46</definedName>
    <definedName name="Z_446D5BFA_3937_4091_859C_2A55CBFC9D91_.wvu.PrintArea" localSheetId="2" hidden="1">'Для сайта приложение 3'!$C$1:$J$24</definedName>
    <definedName name="Z_82E30D81_1BE1_4970_8AF7_6FD177E829DB_.wvu.PrintArea" localSheetId="0" hidden="1">'Для сайта приложение 1'!$B$2:$N$19</definedName>
    <definedName name="Z_82E30D81_1BE1_4970_8AF7_6FD177E829DB_.wvu.PrintArea" localSheetId="1" hidden="1">'Для сайта приложение 2'!$B$3:$G$46</definedName>
    <definedName name="Z_82E30D81_1BE1_4970_8AF7_6FD177E829DB_.wvu.PrintArea" localSheetId="2" hidden="1">'Для сайта приложение 3'!$C$1:$J$24</definedName>
    <definedName name="Z_9673D06C_8E2D_4E41_BE89_13756C9C3BAE_.wvu.PrintArea" hidden="1">#REF!</definedName>
    <definedName name="Z_C60AF1F7_B654_4134_92AD_D2008EC999AA_.wvu.PrintArea" localSheetId="0" hidden="1">'Для сайта приложение 1'!$B$2:$N$19</definedName>
    <definedName name="Z_C60AF1F7_B654_4134_92AD_D2008EC999AA_.wvu.PrintArea" localSheetId="1" hidden="1">'Для сайта приложение 2'!$B$3:$G$46</definedName>
    <definedName name="Z_C60AF1F7_B654_4134_92AD_D2008EC999AA_.wvu.PrintArea" localSheetId="2" hidden="1">'Для сайта приложение 3'!$C$1:$J$24</definedName>
    <definedName name="Z_E6DDF574_5ED1_4410_A7A0_BAC83022ED08_.wvu.PrintArea" localSheetId="0" hidden="1">'Для сайта приложение 1'!$B$2:$N$19</definedName>
    <definedName name="Z_E6DDF574_5ED1_4410_A7A0_BAC83022ED08_.wvu.PrintArea" localSheetId="1" hidden="1">'Для сайта приложение 2'!$B$3:$G$46</definedName>
    <definedName name="Z_E6DDF574_5ED1_4410_A7A0_BAC83022ED08_.wvu.PrintArea" localSheetId="2" hidden="1">'Для сайта приложение 3'!$C$1:$J$24</definedName>
    <definedName name="аааааа" hidden="1">{#N/A,#N/A,TRUE,"Лист1";#N/A,#N/A,TRUE,"Лист2";#N/A,#N/A,TRUE,"Лист3"}</definedName>
    <definedName name="апак" hidden="1">#REF!,#REF!,#REF!,#REF!,#REF!,#REF!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ап" localSheetId="0" hidden="1">#REF!</definedName>
    <definedName name="выап" localSheetId="1" hidden="1">#REF!</definedName>
    <definedName name="выап" localSheetId="2" hidden="1">#REF!</definedName>
    <definedName name="выап" hidden="1">#REF!</definedName>
    <definedName name="выыапвавап" localSheetId="0" hidden="1">{#N/A,#N/A,TRUE,"Лист1";#N/A,#N/A,TRUE,"Лист2";#N/A,#N/A,TRUE,"Лист3"}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нгепнапра" localSheetId="0" hidden="1">{#N/A,#N/A,TRUE,"Лист1";#N/A,#N/A,TRUE,"Лист2";#N/A,#N/A,TRUE,"Лист3"}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шголлололол" localSheetId="0" hidden="1">{#N/A,#N/A,TRUE,"Лист1";#N/A,#N/A,TRUE,"Лист2";#N/A,#N/A,TRUE,"Лист3"}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еапапарорппис" localSheetId="0" hidden="1">{#N/A,#N/A,TRUE,"Лист1";#N/A,#N/A,TRUE,"Лист2";#N/A,#N/A,TRUE,"Лист3"}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localSheetId="0" hidden="1">{#N/A,#N/A,TRUE,"Лист1";#N/A,#N/A,TRUE,"Лист2";#N/A,#N/A,TRUE,"Лист3"}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пор" localSheetId="0" hidden="1">#REF!,#REF!,#REF!,#REF!</definedName>
    <definedName name="епор" localSheetId="1" hidden="1">#REF!,#REF!,#REF!,#REF!</definedName>
    <definedName name="епор" localSheetId="2" hidden="1">#REF!,#REF!,#REF!,#REF!</definedName>
    <definedName name="епор" hidden="1">#REF!,#REF!,#REF!,#REF!</definedName>
    <definedName name="ждждлдлодл" localSheetId="0" hidden="1">{#N/A,#N/A,TRUE,"Лист1";#N/A,#N/A,TRUE,"Лист2";#N/A,#N/A,TRUE,"Лист3"}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0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зщщщшгрпаав" localSheetId="0" hidden="1">{#N/A,#N/A,TRUE,"Лист1";#N/A,#N/A,TRUE,"Лист2";#N/A,#N/A,TRUE,"Лист3"}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лджолжддж" localSheetId="0" hidden="1">#REF!,#REF!,#REF!,#REF!,#REF!,#REF!,#REF!</definedName>
    <definedName name="лджолжддж" localSheetId="1" hidden="1">#REF!,#REF!,#REF!,#REF!,#REF!,#REF!,#REF!</definedName>
    <definedName name="лджолжддж" localSheetId="2" hidden="1">#REF!,#REF!,#REF!,#REF!,#REF!,#REF!,#REF!</definedName>
    <definedName name="лджолжддж" hidden="1">#REF!,#REF!,#REF!,#REF!,#REF!,#REF!,#REF!</definedName>
    <definedName name="лдлдолорар" localSheetId="0" hidden="1">{#N/A,#N/A,TRUE,"Лист1";#N/A,#N/A,TRUE,"Лист2";#N/A,#N/A,TRUE,"Лист3"}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ицензии" localSheetId="0" hidden="1">{#N/A,#N/A,TRUE,"Лист1";#N/A,#N/A,TRUE,"Лист2";#N/A,#N/A,TRUE,"Лист3"}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нгневаапор" localSheetId="0" hidden="1">{#N/A,#N/A,TRUE,"Лист1";#N/A,#N/A,TRUE,"Лист2";#N/A,#N/A,TRUE,"Лист3"}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ллртимиава" localSheetId="0" hidden="1">{#N/A,#N/A,TRUE,"Лист1";#N/A,#N/A,TRUE,"Лист2";#N/A,#N/A,TRUE,"Лист3"}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рлороррлоорпапа" localSheetId="0" hidden="1">{#N/A,#N/A,TRUE,"Лист1";#N/A,#N/A,TRUE,"Лист2";#N/A,#N/A,TRUE,"Лист3"}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орправ" localSheetId="0" hidden="1">{#N/A,#N/A,TRUE,"Лист1";#N/A,#N/A,TRUE,"Лист2";#N/A,#N/A,TRUE,"Лист3"}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памсмчвв" localSheetId="0" hidden="1">{#N/A,#N/A,TRUE,"Лист1";#N/A,#N/A,TRUE,"Лист2";#N/A,#N/A,TRUE,"Лист3"}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localSheetId="2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паорпрпрпр" localSheetId="0" hidden="1">{#N/A,#N/A,TRUE,"Лист1";#N/A,#N/A,TRUE,"Лист2";#N/A,#N/A,TRUE,"Лист3"}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пропорпрпр" localSheetId="0" hidden="1">{#N/A,#N/A,TRUE,"Лист1";#N/A,#N/A,TRUE,"Лист2";#N/A,#N/A,TRUE,"Лист3"}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ортимсчвы" localSheetId="0" hidden="1">{#N/A,#N/A,TRUE,"Лист1";#N/A,#N/A,TRUE,"Лист2";#N/A,#N/A,TRUE,"Лист3"}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рапав" localSheetId="0" hidden="1">{#N/A,#N/A,TRUE,"Лист1";#N/A,#N/A,TRUE,"Лист2";#N/A,#N/A,TRUE,"Лист3"}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иитьь" localSheetId="0" hidden="1">{#N/A,#N/A,TRUE,"Лист1";#N/A,#N/A,TRUE,"Лист2";#N/A,#N/A,TRUE,"Лист3"}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ЭП2" localSheetId="0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ыавыапвпаворорол" localSheetId="0" hidden="1">{#N/A,#N/A,TRUE,"Лист1";#N/A,#N/A,TRUE,"Лист2";#N/A,#N/A,TRUE,"Лист3"}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шгшрормпавкаы" localSheetId="0" hidden="1">{#N/A,#N/A,TRUE,"Лист1";#N/A,#N/A,TRUE,"Лист2";#N/A,#N/A,TRUE,"Лист3"}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оапвваыаыф" localSheetId="0" hidden="1">{#N/A,#N/A,TRUE,"Лист1";#N/A,#N/A,TRUE,"Лист2";#N/A,#N/A,TRUE,"Лист3"}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localSheetId="0" hidden="1">{#N/A,#N/A,TRUE,"Лист1";#N/A,#N/A,TRUE,"Лист2";#N/A,#N/A,TRUE,"Лист3"}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щшлдолрорми" localSheetId="0" hidden="1">{#N/A,#N/A,TRUE,"Лист1";#N/A,#N/A,TRUE,"Лист2";#N/A,#N/A,TRUE,"Лист3"}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юбьбютьи" localSheetId="0" hidden="1">{#N/A,#N/A,TRUE,"Лист1";#N/A,#N/A,TRUE,"Лист2";#N/A,#N/A,TRUE,"Лист3"}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0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</definedNames>
  <calcPr calcId="152511"/>
  <customWorkbookViews>
    <customWorkbookView name="Admin - Личное представление" guid="{446D5BFA-3937-4091-859C-2A55CBFC9D91}" mergeInterval="0" personalView="1" maximized="1" windowWidth="1916" windowHeight="830" tabRatio="879" activeSheetId="9"/>
    <customWorkbookView name="Домашний - Личное представление" guid="{E6DDF574-5ED1-4410-A7A0-BAC83022ED08}" mergeInterval="0" personalView="1" maximized="1" xWindow="-8" yWindow="-8" windowWidth="1936" windowHeight="1056" tabRatio="879" activeSheetId="24"/>
    <customWorkbookView name="Aspire17 - Личное представление" guid="{C60AF1F7-B654-4134-92AD-D2008EC999AA}" mergeInterval="0" personalView="1" maximized="1" xWindow="-8" yWindow="-8" windowWidth="1616" windowHeight="876" tabRatio="879" activeSheetId="24" showComments="commIndAndComment"/>
    <customWorkbookView name="VProg - Личное представление" guid="{58165736-634A-4600-8B85-C6A8921242FC}" mergeInterval="0" personalView="1" xWindow="254" yWindow="254" windowWidth="1440" windowHeight="759" tabRatio="879" activeSheetId="24"/>
    <customWorkbookView name="User - Личное представление" guid="{0896CF6C-834A-4DFA-9A32-484941999764}" mergeInterval="0" personalView="1" maximized="1" xWindow="-8" yWindow="-8" windowWidth="1936" windowHeight="1056" tabRatio="879" activeSheetId="4"/>
    <customWorkbookView name="Главный бухгалтер - Личное представление" guid="{82E30D81-1BE1-4970-8AF7-6FD177E829DB}" mergeInterval="0" personalView="1" maximized="1" xWindow="-8" yWindow="-8" windowWidth="1936" windowHeight="1056" tabRatio="879" activeSheetId="9"/>
  </customWorkbookViews>
</workbook>
</file>

<file path=xl/calcChain.xml><?xml version="1.0" encoding="utf-8"?>
<calcChain xmlns="http://schemas.openxmlformats.org/spreadsheetml/2006/main">
  <c r="J10" i="30" l="1"/>
  <c r="F30" i="29"/>
  <c r="R18" i="30" l="1"/>
  <c r="Q18" i="30"/>
  <c r="P20" i="30"/>
  <c r="Q20" i="30"/>
  <c r="O20" i="30" l="1"/>
  <c r="K20" i="30"/>
  <c r="L18" i="30"/>
  <c r="P18" i="30"/>
  <c r="L20" i="30"/>
  <c r="M20" i="30"/>
  <c r="K18" i="30"/>
  <c r="O18" i="30"/>
  <c r="M18" i="30"/>
  <c r="N20" i="30"/>
  <c r="R20" i="30"/>
  <c r="N18" i="30"/>
  <c r="I20" i="29" l="1"/>
  <c r="J20" i="29" s="1"/>
  <c r="K20" i="29" s="1"/>
  <c r="I18" i="29"/>
  <c r="J18" i="29" s="1"/>
  <c r="I11" i="29" l="1"/>
  <c r="K11" i="29" l="1"/>
  <c r="E21" i="30" l="1"/>
  <c r="E22" i="30" s="1"/>
  <c r="F39" i="29"/>
  <c r="G39" i="29" s="1"/>
  <c r="H39" i="29" s="1"/>
  <c r="I39" i="29" s="1"/>
  <c r="J39" i="29" s="1"/>
  <c r="K39" i="29" s="1"/>
  <c r="E37" i="29" l="1"/>
  <c r="F11" i="30"/>
  <c r="G11" i="30" l="1"/>
  <c r="I11" i="30"/>
  <c r="F34" i="29"/>
  <c r="H10" i="30" l="1"/>
  <c r="G10" i="30"/>
  <c r="G12" i="30"/>
  <c r="H11" i="30"/>
  <c r="K11" i="30"/>
  <c r="E13" i="29"/>
  <c r="F10" i="30"/>
  <c r="F12" i="30"/>
  <c r="H12" i="30" l="1"/>
  <c r="F13" i="29"/>
  <c r="M11" i="30"/>
  <c r="G11" i="29"/>
  <c r="H33" i="29"/>
  <c r="K33" i="29"/>
  <c r="G33" i="29"/>
  <c r="J33" i="29"/>
  <c r="I33" i="29"/>
  <c r="E34" i="29"/>
  <c r="Q11" i="30" l="1"/>
  <c r="O11" i="30"/>
  <c r="J11" i="29"/>
  <c r="H34" i="29" l="1"/>
  <c r="J11" i="30"/>
  <c r="I34" i="29" l="1"/>
  <c r="G34" i="29"/>
  <c r="N11" i="30" l="1"/>
  <c r="J34" i="29"/>
  <c r="R11" i="30"/>
  <c r="P11" i="30"/>
  <c r="K34" i="29" l="1"/>
  <c r="K21" i="30" l="1"/>
  <c r="I10" i="30"/>
  <c r="I12" i="30"/>
  <c r="L21" i="30"/>
  <c r="J12" i="30"/>
  <c r="N21" i="30" l="1"/>
  <c r="L10" i="30"/>
  <c r="M21" i="30"/>
  <c r="K10" i="30"/>
  <c r="K12" i="30"/>
  <c r="G13" i="29"/>
  <c r="O21" i="30" l="1"/>
  <c r="M10" i="30"/>
  <c r="M12" i="30"/>
  <c r="P21" i="30"/>
  <c r="N12" i="30"/>
  <c r="N10" i="30"/>
  <c r="R21" i="30" l="1"/>
  <c r="P12" i="30"/>
  <c r="P10" i="30"/>
  <c r="Q21" i="30"/>
  <c r="O10" i="30"/>
  <c r="O12" i="30"/>
  <c r="Q12" i="30" l="1"/>
  <c r="Q10" i="30"/>
  <c r="R10" i="30"/>
  <c r="R12" i="30"/>
  <c r="K13" i="29"/>
  <c r="H13" i="29" l="1"/>
  <c r="J13" i="29"/>
  <c r="L11" i="30" l="1"/>
  <c r="L12" i="30" s="1"/>
  <c r="I13" i="29"/>
</calcChain>
</file>

<file path=xl/sharedStrings.xml><?xml version="1.0" encoding="utf-8"?>
<sst xmlns="http://schemas.openxmlformats.org/spreadsheetml/2006/main" count="227" uniqueCount="142">
  <si>
    <t>№ п/п</t>
  </si>
  <si>
    <t>Единица измерения</t>
  </si>
  <si>
    <t>1.</t>
  </si>
  <si>
    <t>1.1.</t>
  </si>
  <si>
    <t>х</t>
  </si>
  <si>
    <t>1.2.</t>
  </si>
  <si>
    <t>1.3.</t>
  </si>
  <si>
    <t>1.4.</t>
  </si>
  <si>
    <t>2.</t>
  </si>
  <si>
    <t>2.1.</t>
  </si>
  <si>
    <t>3.</t>
  </si>
  <si>
    <t>4.</t>
  </si>
  <si>
    <t>4.1.</t>
  </si>
  <si>
    <t>4.2.</t>
  </si>
  <si>
    <t>4.3.</t>
  </si>
  <si>
    <t>тыс.руб.</t>
  </si>
  <si>
    <t>руб./МВт.ч.</t>
  </si>
  <si>
    <t>4.4.</t>
  </si>
  <si>
    <t>5.</t>
  </si>
  <si>
    <t>6.</t>
  </si>
  <si>
    <t>7.</t>
  </si>
  <si>
    <t>3.1.</t>
  </si>
  <si>
    <t>3.2.</t>
  </si>
  <si>
    <t>3.3.</t>
  </si>
  <si>
    <t>5.1.</t>
  </si>
  <si>
    <t>5.2.</t>
  </si>
  <si>
    <t>5.3.</t>
  </si>
  <si>
    <t>3.6.</t>
  </si>
  <si>
    <t>Наименование показателей</t>
  </si>
  <si>
    <t>Показатели для расчета</t>
  </si>
  <si>
    <t>Приложение №1                                     к стандартам раскрытия информации
субъектами оптового и розничных
рынков электрической энергии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</si>
  <si>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</si>
  <si>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</si>
  <si>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</si>
  <si>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</si>
  <si>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</si>
  <si>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</si>
  <si>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</si>
  <si>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</si>
  <si>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</si>
  <si>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</si>
  <si>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</si>
  <si>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№2 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</si>
  <si>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субьектам естественных монополий, а также коммерческого оператора оптового рынка электрической энергии (мощности)</t>
  </si>
  <si>
    <t>Фактические показатели за год, предшествующий базовому периоду</t>
  </si>
  <si>
    <t>Показатели, утвержденные на базовый период (1*)</t>
  </si>
  <si>
    <t>Показатели эффективности деятельности организации</t>
  </si>
  <si>
    <t xml:space="preserve">Выручка </t>
  </si>
  <si>
    <t>тыс.рублей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</si>
  <si>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</si>
  <si>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</si>
  <si>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</si>
  <si>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</si>
  <si>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</si>
  <si>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</si>
  <si>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</si>
  <si>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Расчетный объем услуг в части управления технологическими режимами (2*)</t>
  </si>
  <si>
    <t>МВт</t>
  </si>
  <si>
    <t>Расчетный объем услуг в части обеспечения надежности (2*)</t>
  </si>
  <si>
    <t>МВт.ч.</t>
  </si>
  <si>
    <t>Заявленная мощность (3*)**</t>
  </si>
  <si>
    <t>3.4.</t>
  </si>
  <si>
    <t>Объем полезного отпуска электроэнергии - всего (3*)**</t>
  </si>
  <si>
    <t>тыс.кВт.ч.</t>
  </si>
  <si>
    <t>3.5.</t>
  </si>
  <si>
    <t>Объем полезного отпуска электроэнергии населению и приравненным к нему категориям потребителей (3*)**</t>
  </si>
  <si>
    <t>Уровень потерь электрической энергии (3*)</t>
  </si>
  <si>
    <t>3.7.</t>
  </si>
  <si>
    <t>Реквизиты программы энергоэффективности (кем утверждена, дата утверждения, номер приказа)(3*)</t>
  </si>
  <si>
    <t>3.8.</t>
  </si>
  <si>
    <t xml:space="preserve">Суммарный объем производства и потребления электрической энергии участниками оптового рынка электрической энергии (4*) </t>
  </si>
  <si>
    <t xml:space="preserve">Необходимая валовая выручка по регулируемым видам деятельности организации- всего </t>
  </si>
  <si>
    <t>Расходы, связанные с производством и реализацией 
товаров, работ и услуг (2*, 4*) ; операционные (подконтрольные) расходы (3*) - всего</t>
  </si>
  <si>
    <t>в том числе:</t>
  </si>
  <si>
    <t>оплата труда</t>
  </si>
  <si>
    <t>ремонт основных фондов</t>
  </si>
  <si>
    <t>материальные затраты</t>
  </si>
  <si>
    <t>Расходы, за исключением указанных в подпункте 4.1. (2*,4*); неподконтрольные расходы (3*)- всего</t>
  </si>
  <si>
    <t>Выпадающие, излишние доходы (расходы) прошлых лет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</si>
  <si>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</si>
  <si>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</si>
  <si>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</si>
  <si>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</si>
  <si>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(3*)</t>
  </si>
  <si>
    <t>у.е</t>
  </si>
  <si>
    <t>4.6.</t>
  </si>
  <si>
    <t>Операционные расходы на условную единицу (3*)</t>
  </si>
  <si>
    <t>тыс.рублей ( у.е.)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</si>
  <si>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</si>
  <si>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</si>
  <si>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</si>
  <si>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</si>
  <si>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тыс.рублей на человека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</si>
  <si>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</si>
  <si>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</si>
  <si>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 xml:space="preserve">Анализ финансовой устойчивости по величине излишка (недостатка) собственных оборотных средств </t>
  </si>
  <si>
    <t>Примечание:</t>
  </si>
  <si>
    <t>(1*)</t>
  </si>
  <si>
    <t>Базовый период - год, предшествующий расчетному периоду регулирования.</t>
  </si>
  <si>
    <t>(2*)</t>
  </si>
  <si>
    <t>Заполняются организацией, осуществляющей оперативно-диспетчерское управление в электроэнергетике.</t>
  </si>
  <si>
    <t>(3*)</t>
  </si>
  <si>
    <t>Заполняются сетевыми организациями, осуществляющими передачу электрической энергии (мощности) по электрическим сетям.</t>
  </si>
  <si>
    <t>(4*)</t>
  </si>
  <si>
    <t>Заполняются коммерческим оператором оптового рынка электрической энергии (мощности).</t>
  </si>
  <si>
    <t>Приложение №3 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</si>
  <si>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</si>
  <si>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1-е полугодие</t>
  </si>
  <si>
    <t>2-е полугодие</t>
  </si>
  <si>
    <t>Для организаций, относящихся с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</si>
  <si>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</si>
  <si>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</si>
  <si>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</si>
  <si>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руб./МВт в  месяц</t>
  </si>
  <si>
    <t>ставка на оплату технологического расхода (потерь)</t>
  </si>
  <si>
    <t>одноставочный тариф</t>
  </si>
  <si>
    <t>*</t>
  </si>
  <si>
    <t xml:space="preserve">Выручка, всего </t>
  </si>
  <si>
    <t>Полезный отпуск</t>
  </si>
  <si>
    <t>млн.кВтч</t>
  </si>
  <si>
    <t>в т.ч. с шин генераторного напряжения</t>
  </si>
  <si>
    <t>Заявленная мощность</t>
  </si>
  <si>
    <t>НВВ на потери</t>
  </si>
  <si>
    <t>Общество с ограниченной ответственностью "Электротеплосеть"</t>
  </si>
  <si>
    <t>ООО "Электротеплосеть"</t>
  </si>
  <si>
    <t>Республика Мордовия, Зубово-Полянский район, р.п. Зубова Поляна, ул. Советская, д. 70а</t>
  </si>
  <si>
    <t>elektrotszbv@mail.ru</t>
  </si>
  <si>
    <t>8(83458)22210</t>
  </si>
  <si>
    <t>2023 год</t>
  </si>
  <si>
    <t>Утверждена генеральным директором 22.02.2019г. на период 2020-2024 г.г.</t>
  </si>
  <si>
    <t>Чиняев А.А.</t>
  </si>
  <si>
    <t>Предложения на расчетный период регулирования 2025 год</t>
  </si>
  <si>
    <t>Проект ИПР. Выписка из протокола общего собрания участников (далее - Собрание) ООО «ЭнергоПлюс» от 31.01.2023 г. Об одобрении проекта корректировки инвестиционной программы общества с ограниченной ответственностью «Электротеплосеть», утвержденную приказом РСТ РМ № 113 от 31.10.2019 г "Об утверждении инвестиционной программы ООО "Электротеплосеть" на 2020-2024, с изменениями, внесенными приказом Республиканской службы по тарифам Республики Мордовия № 130 от 30.10.2020 г, Республиканской службы по тарифам Республики Мордовия №108 от 07.09.2022г. "Об утверждении инвестиционной программы ООО "Электротеплосеть" на 2020-2024 годы", Приказ Государственного комитета по тарифам Республики Мордовия  №137 от 01.09.2023 г.</t>
  </si>
  <si>
    <t>Предложения на расчетный период регулирования 2026 год</t>
  </si>
  <si>
    <t>Предложения на расчетный период регулирования 2027 год</t>
  </si>
  <si>
    <t>Предложения на расчетный период регулирования 2028 год</t>
  </si>
  <si>
    <t>Предложения на расчетный период регулирования 2029 год</t>
  </si>
  <si>
    <t>Проект ИПР на 2024-2029 гг. подготовлен и направлен на рассмотрение в Государственный комитет по тарифам Республики Мордовия</t>
  </si>
  <si>
    <t>Показатели, утвержденные на базовый период*, 2024 год</t>
  </si>
  <si>
    <t xml:space="preserve">НВВ содержание (собственное+ФСК+ТСО) </t>
  </si>
  <si>
    <t>П Р Е Д Л О Ж Е Н И Е  о размере цен (тарифов), долгосрочных параметров регулирования 2025-2029 гг.                                                                                                             по ООО "Электротеплосеть"</t>
  </si>
  <si>
    <t>Утверждена генеральным директором 04.03.2024 г. на период 2025-2029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</si>
</sst>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5" formatCode="_-* #,##0.00\ _₽_-;\-* #,##0.00\ _₽_-;_-* &quot;-&quot;??\ _₽_-;_-@_-"/>
    <numFmt numFmtId="177" formatCode="0.0%"/>
    <numFmt numFmtId="180" formatCode="#,##0.0"/>
    <numFmt numFmtId="181" formatCode="_-* #,##0.00000000000_р_._-;\-* #,##0.000000000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sz val="8"/>
      <name val="Arial"/>
      <family val="2"/>
    </font>
    <font>
      <u/>
      <sz val="10"/>
      <color indexed="12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919399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Border="0">
      <alignment horizontal="center" vertical="center" wrapText="1"/>
    </xf>
    <xf numFmtId="0" fontId="4" fillId="0" borderId="1" applyBorder="0">
      <alignment horizontal="center" vertical="center" wrapText="1"/>
    </xf>
    <xf numFmtId="0" fontId="4" fillId="0" borderId="1" applyBorder="0">
      <alignment horizontal="center" vertical="center" wrapText="1"/>
    </xf>
    <xf numFmtId="4" fontId="5" fillId="2" borderId="2" applyBorder="0">
      <alignment horizontal="right"/>
    </xf>
    <xf numFmtId="4" fontId="5" fillId="2" borderId="2" applyBorder="0">
      <alignment horizontal="right"/>
    </xf>
    <xf numFmtId="0" fontId="12" fillId="0" borderId="0"/>
    <xf numFmtId="0" fontId="6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5" fillId="3" borderId="0" applyBorder="0">
      <alignment horizontal="right"/>
    </xf>
    <xf numFmtId="4" fontId="5" fillId="4" borderId="3" applyBorder="0">
      <alignment horizontal="right"/>
    </xf>
    <xf numFmtId="4" fontId="5" fillId="4" borderId="3" applyBorder="0">
      <alignment horizontal="right"/>
    </xf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9">
    <xf numFmtId="0" fontId="0" fillId="0" borderId="0" xfId="0"/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1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3" fontId="14" fillId="6" borderId="2" xfId="0" applyNumberFormat="1" applyFont="1" applyFill="1" applyBorder="1" applyAlignment="1">
      <alignment horizontal="center"/>
    </xf>
    <xf numFmtId="3" fontId="14" fillId="0" borderId="0" xfId="0" applyNumberFormat="1" applyFont="1"/>
    <xf numFmtId="3" fontId="14" fillId="5" borderId="2" xfId="0" applyNumberFormat="1" applyFont="1" applyFill="1" applyBorder="1" applyAlignment="1">
      <alignment horizontal="center"/>
    </xf>
    <xf numFmtId="10" fontId="14" fillId="6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43" fontId="14" fillId="0" borderId="0" xfId="33" applyFont="1" applyFill="1"/>
    <xf numFmtId="3" fontId="1" fillId="6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14" fillId="6" borderId="2" xfId="0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top"/>
    </xf>
    <xf numFmtId="0" fontId="14" fillId="0" borderId="5" xfId="0" applyFont="1" applyBorder="1" applyAlignment="1">
      <alignment horizontal="center" vertical="center"/>
    </xf>
    <xf numFmtId="180" fontId="14" fillId="6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3" fontId="14" fillId="7" borderId="2" xfId="0" applyNumberFormat="1" applyFont="1" applyFill="1" applyBorder="1" applyAlignment="1">
      <alignment horizontal="center"/>
    </xf>
    <xf numFmtId="4" fontId="14" fillId="6" borderId="2" xfId="0" applyNumberFormat="1" applyFont="1" applyFill="1" applyBorder="1" applyAlignment="1">
      <alignment horizontal="center"/>
    </xf>
    <xf numFmtId="0" fontId="1" fillId="6" borderId="4" xfId="1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165" fontId="14" fillId="0" borderId="0" xfId="0" applyNumberFormat="1" applyFont="1"/>
    <xf numFmtId="43" fontId="14" fillId="0" borderId="0" xfId="33" applyFont="1"/>
    <xf numFmtId="0" fontId="15" fillId="0" borderId="0" xfId="0" applyFont="1"/>
    <xf numFmtId="165" fontId="15" fillId="0" borderId="0" xfId="0" applyNumberFormat="1" applyFont="1"/>
    <xf numFmtId="43" fontId="15" fillId="0" borderId="0" xfId="33" applyFont="1"/>
    <xf numFmtId="43" fontId="15" fillId="0" borderId="0" xfId="0" applyNumberFormat="1" applyFont="1"/>
    <xf numFmtId="181" fontId="14" fillId="0" borderId="0" xfId="33" applyNumberFormat="1" applyFont="1"/>
    <xf numFmtId="0" fontId="18" fillId="0" borderId="0" xfId="0" applyFont="1"/>
    <xf numFmtId="177" fontId="14" fillId="6" borderId="4" xfId="0" applyNumberFormat="1" applyFont="1" applyFill="1" applyBorder="1" applyAlignment="1">
      <alignment horizontal="center" vertical="center" wrapText="1"/>
    </xf>
    <xf numFmtId="10" fontId="14" fillId="6" borderId="2" xfId="0" applyNumberFormat="1" applyFont="1" applyFill="1" applyBorder="1" applyAlignment="1">
      <alignment horizontal="center" vertical="center" wrapText="1"/>
    </xf>
    <xf numFmtId="10" fontId="1" fillId="6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/>
    </xf>
    <xf numFmtId="43" fontId="14" fillId="0" borderId="2" xfId="33" applyFont="1" applyFill="1" applyBorder="1" applyAlignment="1">
      <alignment vertical="center" wrapText="1"/>
    </xf>
    <xf numFmtId="165" fontId="14" fillId="0" borderId="2" xfId="33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3" fontId="1" fillId="0" borderId="5" xfId="33" applyFont="1" applyFill="1" applyBorder="1" applyAlignment="1">
      <alignment vertical="center" wrapText="1"/>
    </xf>
    <xf numFmtId="43" fontId="14" fillId="0" borderId="5" xfId="33" applyFont="1" applyFill="1" applyBorder="1" applyAlignment="1">
      <alignment vertical="center" wrapText="1"/>
    </xf>
    <xf numFmtId="2" fontId="14" fillId="0" borderId="5" xfId="33" applyNumberFormat="1" applyFont="1" applyFill="1" applyBorder="1" applyAlignment="1">
      <alignment vertical="center" wrapText="1"/>
    </xf>
    <xf numFmtId="180" fontId="14" fillId="0" borderId="2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Fill="1" applyBorder="1"/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43" fontId="14" fillId="0" borderId="5" xfId="33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right" vertical="top" wrapText="1"/>
    </xf>
    <xf numFmtId="0" fontId="14" fillId="0" borderId="2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6" borderId="4" xfId="12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4" fillId="0" borderId="7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</cellXfs>
  <cellStyles count="46">
    <cellStyle name="Normal_20100524 - Credit application - WC - v0" xfId="1"/>
    <cellStyle name="Гиперссылка 2" xfId="2"/>
    <cellStyle name="Гиперссылка 3" xfId="3"/>
    <cellStyle name="Гиперссылка 4" xfId="4"/>
    <cellStyle name="Заголовок" xfId="5"/>
    <cellStyle name="ЗаголовокСтолбца" xfId="6"/>
    <cellStyle name="ЗаголовокСтолбца 5" xfId="7"/>
    <cellStyle name="Значение" xfId="8"/>
    <cellStyle name="Значение 4" xfId="9"/>
    <cellStyle name="Обычный" xfId="0" builtinId="0"/>
    <cellStyle name="Обычный 10 2 3" xfId="41"/>
    <cellStyle name="Обычный 2" xfId="10"/>
    <cellStyle name="Обычный 2 10" xfId="42"/>
    <cellStyle name="Обычный 2 19" xfId="40"/>
    <cellStyle name="Обычный 3" xfId="11"/>
    <cellStyle name="Обычный 4" xfId="12"/>
    <cellStyle name="Обычный 5" xfId="13"/>
    <cellStyle name="Обычный 56" xfId="14"/>
    <cellStyle name="Обычный 57" xfId="15"/>
    <cellStyle name="Обычный 58" xfId="16"/>
    <cellStyle name="Обычный 6" xfId="17"/>
    <cellStyle name="Обычный 60" xfId="18"/>
    <cellStyle name="Обычный 61" xfId="19"/>
    <cellStyle name="Обычный 62" xfId="20"/>
    <cellStyle name="Обычный 63" xfId="21"/>
    <cellStyle name="Обычный 64" xfId="22"/>
    <cellStyle name="Обычный 65" xfId="23"/>
    <cellStyle name="Обычный 66" xfId="24"/>
    <cellStyle name="Обычный 67" xfId="25"/>
    <cellStyle name="Обычный 68" xfId="26"/>
    <cellStyle name="Обычный 70" xfId="27"/>
    <cellStyle name="Обычный 71" xfId="28"/>
    <cellStyle name="Обычный 72" xfId="29"/>
    <cellStyle name="Финансовый 2" xfId="30"/>
    <cellStyle name="Финансовый 2 2" xfId="31"/>
    <cellStyle name="Финансовый 2 2 2" xfId="37"/>
    <cellStyle name="Финансовый 2 2 3" xfId="43"/>
    <cellStyle name="Финансовый 3" xfId="32"/>
    <cellStyle name="Финансовый 3 2" xfId="38"/>
    <cellStyle name="Финансовый 3 3" xfId="44"/>
    <cellStyle name="Финансовый 4" xfId="33"/>
    <cellStyle name="Финансовый 4 2" xfId="39"/>
    <cellStyle name="Финансовый 4 3" xfId="45"/>
    <cellStyle name="Формула" xfId="34"/>
    <cellStyle name="ФормулаВБ" xfId="35"/>
    <cellStyle name="ФормулаВБ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_04_02-01\tarif\DOCUME~1\NKONDA~1.FST\LOCALS~1\Temp\notes6030C8\&#1055;&#1083;&#1072;&#1085;%20&#1085;&#1072;%202008-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90;&#1072;&#1088;&#1080;&#1092;&#1099;\Users\rsosranov\AppData\Local\Microsoft\Windows\Temporary%20Internet%20Files\Content.Outlook\ZZXZ5HGZ\&#1056;&#1072;&#1079;&#1088;&#1072;&#1073;&#1086;&#1090;&#1082;&#1072;%20&#1064;&#1056;%20&#1080;%20&#1095;&#1080;&#1089;&#1083;&#1077;&#1085;&#1085;&#1086;&#1089;&#1090;&#1080;%20&#1085;&#1072;%202012%20&#1075;&#1086;&#1076;\&#1057;&#1054;&#1058;\&#1064;&#1056;%20&#1052;&#1069;&#1055;-&#1058;&#1069;&#1050;%202011%20&#1085;&#1072;%2001.09.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blesch-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90;&#1072;&#1088;&#1080;&#1092;&#1099;\Documents%20and%20Settings\klepikov_yg\&#1056;&#1072;&#1073;&#1086;&#1095;&#1080;&#1081;%20&#1089;&#1090;&#1086;&#1083;\Information%20bl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--&#1087;&#1082;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90;&#1072;&#1088;&#1080;&#1092;&#1099;\Users\user\Desktop\&#1056;&#1057;&#1058;\&#1056;&#1072;&#1073;&#1086;&#1090;&#1072;\&#1064;&#1072;&#1073;&#1083;&#1086;&#1085;%20&#1088;&#1072;&#1089;&#1095;&#1077;&#1090;%20&#1053;&#1042;&#1042;%20&#1085;&#1072;%202017%20&#1075;&#1086;&#1076;%2028.04.2016&#1075;.%20&#1087;&#1086;&#1089;&#1083;&#1077;&#1076;&#1085;&#1080;&#108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T0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ИТ-бюджет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MAIN"/>
      <sheetName val="Титульный"/>
      <sheetName val="1_411_1"/>
      <sheetName val="PD_5_2"/>
      <sheetName val="1_3 новая"/>
      <sheetName val="1,3 новая"/>
      <sheetName val="PD.5_1"/>
      <sheetName val="ИнвестицииСвод"/>
      <sheetName val="PD_5_1"/>
      <sheetName val="Понедельно"/>
      <sheetName val="Итог по НПО "/>
      <sheetName val="_ССЫЛКА"/>
      <sheetName val="PD_5_3"/>
      <sheetName val="Баланс _Ф1_"/>
      <sheetName val="1_401_2"/>
      <sheetName val="П"/>
      <sheetName val="3_3_31_"/>
      <sheetName val="формаДДС_пЛОХ_ЛОХЛкмесяц03_ДАШв"/>
      <sheetName val="К1_МП"/>
      <sheetName val="Т4,Т4а"/>
      <sheetName val="8. Инвестиции"/>
      <sheetName val="Инструкция"/>
      <sheetName val="4 461"/>
      <sheetName val="A"/>
      <sheetName val="ﾏｼﾅﾘ強度比較"/>
      <sheetName val="договора-ОТЧЕТутв_БП1"/>
      <sheetName val="10__Поступления"/>
      <sheetName val="XLR_NoRangeShee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  <sheetName val=""/>
      <sheetName val="Астраханская область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>
        <row r="7">
          <cell r="G7">
            <v>194129.62299999999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7"/>
      <sheetName val="28"/>
      <sheetName val="29"/>
      <sheetName val="4.1"/>
      <sheetName val="6"/>
      <sheetName val="8"/>
      <sheetName val="9"/>
      <sheetName val="2008_-2010"/>
      <sheetName val="17_1"/>
      <sheetName val="18_2"/>
      <sheetName val="21_3"/>
      <sheetName val="P2_1"/>
      <sheetName val="P2_2"/>
      <sheetName val="24_1"/>
      <sheetName val="4_1"/>
    </sheetNames>
    <sheetDataSet>
      <sheetData sheetId="0"/>
      <sheetData sheetId="1" refreshError="1">
        <row r="13">
          <cell r="G13">
            <v>7808553.1681000004</v>
          </cell>
        </row>
        <row r="51">
          <cell r="H51">
            <v>1.07</v>
          </cell>
          <cell r="I51">
            <v>1.07</v>
          </cell>
          <cell r="R51">
            <v>1.0680000000000001</v>
          </cell>
          <cell r="S51">
            <v>1.0680000000000001</v>
          </cell>
          <cell r="AB51">
            <v>1.0649999999999999</v>
          </cell>
          <cell r="AC51">
            <v>1.0649999999999999</v>
          </cell>
        </row>
        <row r="52"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8">
          <cell r="H58">
            <v>1.0995658289874113</v>
          </cell>
          <cell r="I58">
            <v>1.1399999999999999</v>
          </cell>
          <cell r="R58">
            <v>1.1523250103831519</v>
          </cell>
          <cell r="S58">
            <v>1.1499999999999999</v>
          </cell>
          <cell r="AC58">
            <v>1.18</v>
          </cell>
        </row>
      </sheetData>
      <sheetData sheetId="2"/>
      <sheetData sheetId="3"/>
      <sheetData sheetId="4">
        <row r="5">
          <cell r="G5">
            <v>7855966.1096000001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ное расписание"/>
      <sheetName val="XLR_NoRangeSheet"/>
      <sheetName val="Предлагаемая новая форма СТРС"/>
      <sheetName val="Огл. Графиков"/>
      <sheetName val="рабочий"/>
      <sheetName val="Текущие цены"/>
      <sheetName val="окраска"/>
      <sheetName val="Организации"/>
      <sheetName val="FES"/>
    </sheetNames>
    <sheetDataSet>
      <sheetData sheetId="0"/>
      <sheetData sheetId="1">
        <row r="6">
          <cell r="AE6">
            <v>39814.876363541669</v>
          </cell>
          <cell r="AH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GATE HOUSE"/>
      <sheetName val="ADMINISTRATION BUILDING "/>
      <sheetName val="HYDROGEN PLANT BUILDING"/>
      <sheetName val="COAL HANDLING CONTROL BUILDING"/>
      <sheetName val="COAL PLANT BUNKERING SW. BLDG."/>
      <sheetName val="COAL RAIL UNLOADING SW. BLDG."/>
      <sheetName val="FUEL OIL XFER"/>
      <sheetName val="ASH CONTROL"/>
      <sheetName val="ESP CONTROL HOUSE"/>
      <sheetName val="WAREHOUSE"/>
      <sheetName val="WORKSHOP-STORE"/>
      <sheetName val="BULLDOZER GARAGE"/>
      <sheetName val="CHLORINATION BLDG"/>
      <sheetName val="CIRCULATING WATER PUMP HOUSE"/>
      <sheetName val="SWITCH YARD BUILDING"/>
      <sheetName val="BERTH ELECTRICITY HOUSE"/>
      <sheetName val="COMMON SERVICE HOUSE "/>
      <sheetName val="UNIT 1 &amp; UNIT 2 FGD PUMPHOUSE"/>
      <sheetName val="GYPSUM DEWATERING HOUSE"/>
      <sheetName val="LIMESTONE MILLING HOUSE"/>
      <sheetName val="WATER TREATMENT CONTROL HOUSE"/>
      <sheetName val="WASTE WATER TREATMENT BLDG. "/>
      <sheetName val="GARAGE-CIVIL WORSHOP"/>
      <sheetName val="SUB GATE HOUSE"/>
      <sheetName val="EXTERNAL PLANT WORKSHOP"/>
      <sheetName val="UNIT 1 BOILER BUILDING"/>
      <sheetName val="CENTRAL CONTROL BUILDING"/>
      <sheetName val="UNIT 1 TURBINE BUILDING"/>
      <sheetName val="UNIT 1 &amp; UNIT 2 AUX BAY-BUNKER "/>
      <sheetName val="UNIT 2 BOILER BUILDING "/>
      <sheetName val="UNIT 2 TURBINE BUILDING"/>
      <sheetName val="RETURN WATER PUMPHOUSE"/>
      <sheetName val="H.F.O. UNLOADING PUMP HOUSE"/>
      <sheetName val="Sheet1"/>
      <sheetName val="XL4Poppy"/>
      <sheetName val="См-2 Шатурс сети  проект работы"/>
      <sheetName val="HO_hrs"/>
      <sheetName val="оргструктура"/>
      <sheetName val="расшифровка"/>
      <sheetName val="Пер-Вл"/>
      <sheetName val="Текущие цены"/>
      <sheetName val="t_настройки"/>
      <sheetName val="Source"/>
      <sheetName val="эл ст"/>
      <sheetName val="Справочники"/>
      <sheetName val="ИТОГИ  по Н,Р,Э,Q"/>
      <sheetName val="Лист13"/>
      <sheetName val="ис.смета"/>
      <sheetName val="ИТ-бюджет"/>
      <sheetName val="Месяцы"/>
      <sheetName val="Заголовок"/>
      <sheetName val="См.1"/>
      <sheetName val="SHPZ"/>
      <sheetName val="4НКУ"/>
      <sheetName val="Производство электроэнергии"/>
      <sheetName val="Баланс"/>
      <sheetName val="БИ-2-18-П"/>
      <sheetName val="БИ-2-19-П"/>
      <sheetName val="БИ-2-7-П"/>
      <sheetName val="БИ-2-9-П"/>
      <sheetName val="БИ-2-14-П"/>
      <sheetName val="БИ-2-16-П"/>
      <sheetName val="Т-18-Инвестиции"/>
      <sheetName val="справка"/>
      <sheetName val="KL"/>
      <sheetName val="THKL"/>
      <sheetName val="CHIETTINH"/>
      <sheetName val="SON"/>
      <sheetName val="DT chi tiet"/>
      <sheetName val="Don gia chung vat lieu chinh"/>
      <sheetName val="TH kinh phi"/>
      <sheetName val="bia"/>
      <sheetName val="SX"/>
      <sheetName val="00000000"/>
      <sheetName val="XXXXXXXX"/>
      <sheetName val="XXXXXXX0"/>
      <sheetName val="Sheet2"/>
      <sheetName val="Sheet3"/>
      <sheetName val="Список"/>
      <sheetName val="на 1 тут"/>
      <sheetName val="Факторы график_свод_12мес"/>
      <sheetName val="SL dau tien"/>
      <sheetName val="List"/>
      <sheetName val="tuong"/>
      <sheetName val="MasterData"/>
      <sheetName val="Факт"/>
      <sheetName val="+список"/>
      <sheetName val="Master data"/>
      <sheetName val="Main"/>
      <sheetName val="БД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SET"/>
      <sheetName val="Детали_Смета"/>
      <sheetName val="Детали_Прочие"/>
      <sheetName val="ИТ-бюджет"/>
      <sheetName val="18 Оптимизация АУР"/>
      <sheetName val="9. Смета затрат"/>
      <sheetName val="14б ДПН отчет"/>
      <sheetName val="16а Сводный анализ"/>
      <sheetName val="Сведения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Наименование ЦФО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ЧЭ"/>
      <sheetName val="ФЭ модель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</sheetNames>
    <sheetDataSet>
      <sheetData sheetId="0">
        <row r="4">
          <cell r="C4" t="str">
            <v>Гуджоян Дмитрий Олегович</v>
          </cell>
          <cell r="D4" t="str">
            <v>747-92-90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H22">
            <v>0</v>
          </cell>
          <cell r="J22">
            <v>0</v>
          </cell>
          <cell r="K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</row>
        <row r="52"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</row>
        <row r="53"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</row>
        <row r="60">
          <cell r="C60" t="str">
            <v>Титов Сергей Геннадьевич</v>
          </cell>
          <cell r="F60" t="str">
            <v>titov@mrsksevzap.ru</v>
          </cell>
          <cell r="G60">
            <v>23110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>
            <v>0</v>
          </cell>
          <cell r="G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G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G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G67">
            <v>0</v>
          </cell>
        </row>
        <row r="68">
          <cell r="C68" t="str">
            <v>Юлдашева Ирина Николаевна</v>
          </cell>
          <cell r="D68" t="str">
            <v>216-88-66215-25-51</v>
          </cell>
          <cell r="E68" t="str">
            <v>912-23-20-415</v>
          </cell>
          <cell r="G68">
            <v>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</row>
        <row r="70">
          <cell r="C70" t="str">
            <v>Шевелев Илья Владимирович</v>
          </cell>
          <cell r="G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G72">
            <v>0</v>
          </cell>
        </row>
        <row r="73">
          <cell r="C73" t="str">
            <v>Соболева Наталья Анатольевна</v>
          </cell>
          <cell r="G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G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G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G78">
            <v>0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G80">
            <v>0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G81">
            <v>0</v>
          </cell>
        </row>
        <row r="82">
          <cell r="C82" t="str">
            <v>Смирнова Наталья</v>
          </cell>
          <cell r="D82" t="str">
            <v>(343) 216-17-62 (4688)</v>
          </cell>
          <cell r="E82">
            <v>0</v>
          </cell>
          <cell r="G82">
            <v>0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</row>
        <row r="85">
          <cell r="C85" t="str">
            <v>Бахтурина Екатерина</v>
          </cell>
          <cell r="G85">
            <v>0</v>
          </cell>
        </row>
        <row r="86">
          <cell r="C86" t="str">
            <v>Белозерцев Юрий Тимофеевич</v>
          </cell>
        </row>
        <row r="87">
          <cell r="C87" t="str">
            <v xml:space="preserve">Бурлак Вера Петровна </v>
          </cell>
          <cell r="G87">
            <v>0</v>
          </cell>
        </row>
        <row r="88">
          <cell r="C88" t="str">
            <v>Васильева Елизавета</v>
          </cell>
          <cell r="G88">
            <v>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>
        <row r="2">
          <cell r="A2">
            <v>0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/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>
        <row r="4">
          <cell r="C4">
            <v>0</v>
          </cell>
        </row>
      </sheetData>
      <sheetData sheetId="236">
        <row r="4">
          <cell r="C4">
            <v>0</v>
          </cell>
        </row>
      </sheetData>
      <sheetData sheetId="237">
        <row r="4">
          <cell r="C4" t="str">
            <v>Покупная электроэнергия</v>
          </cell>
        </row>
      </sheetData>
      <sheetData sheetId="238">
        <row r="4">
          <cell r="C4" t="str">
            <v>Покупная электроэнергия</v>
          </cell>
        </row>
      </sheetData>
      <sheetData sheetId="239">
        <row r="4">
          <cell r="C4">
            <v>0</v>
          </cell>
        </row>
      </sheetData>
      <sheetData sheetId="240">
        <row r="4">
          <cell r="C4">
            <v>0</v>
          </cell>
        </row>
      </sheetData>
      <sheetData sheetId="241">
        <row r="4">
          <cell r="C4">
            <v>0</v>
          </cell>
        </row>
      </sheetData>
      <sheetData sheetId="242">
        <row r="4">
          <cell r="C4">
            <v>0</v>
          </cell>
        </row>
      </sheetData>
      <sheetData sheetId="243">
        <row r="4">
          <cell r="C4">
            <v>0</v>
          </cell>
        </row>
      </sheetData>
      <sheetData sheetId="244">
        <row r="4">
          <cell r="C4" t="str">
            <v>Покупная электроэнергия</v>
          </cell>
        </row>
      </sheetData>
      <sheetData sheetId="245">
        <row r="4">
          <cell r="C4" t="str">
            <v>Покупная электроэнергия</v>
          </cell>
        </row>
      </sheetData>
      <sheetData sheetId="246">
        <row r="4">
          <cell r="C4" t="str">
            <v>Покупная электроэнергия</v>
          </cell>
        </row>
      </sheetData>
      <sheetData sheetId="247">
        <row r="4">
          <cell r="C4" t="str">
            <v>Покупная электроэнергия</v>
          </cell>
        </row>
      </sheetData>
      <sheetData sheetId="248">
        <row r="4">
          <cell r="C4" t="str">
            <v>Покупная электроэнергия</v>
          </cell>
        </row>
      </sheetData>
      <sheetData sheetId="249">
        <row r="4">
          <cell r="C4">
            <v>0</v>
          </cell>
        </row>
      </sheetData>
      <sheetData sheetId="250">
        <row r="4">
          <cell r="C4">
            <v>0</v>
          </cell>
        </row>
      </sheetData>
      <sheetData sheetId="251">
        <row r="4">
          <cell r="C4" t="str">
            <v>Покупная электроэнергия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>
        <row r="4">
          <cell r="C4" t="str">
            <v>Покупная электроэнергия</v>
          </cell>
        </row>
      </sheetData>
      <sheetData sheetId="254">
        <row r="4">
          <cell r="C4">
            <v>0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 t="str">
            <v>Покупная электроэнергия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>
            <v>0</v>
          </cell>
        </row>
      </sheetData>
      <sheetData sheetId="262">
        <row r="4">
          <cell r="C4">
            <v>0</v>
          </cell>
        </row>
      </sheetData>
      <sheetData sheetId="263">
        <row r="4">
          <cell r="C4">
            <v>0</v>
          </cell>
        </row>
      </sheetData>
      <sheetData sheetId="264">
        <row r="4">
          <cell r="C4">
            <v>0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 t="str">
            <v>Покупная электроэнергия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 t="str">
            <v>Покупная электроэнергия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 t="str">
            <v>Покупная электроэнергия</v>
          </cell>
        </row>
      </sheetData>
      <sheetData sheetId="274">
        <row r="4">
          <cell r="C4" t="str">
            <v>Покупная электроэнергия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 t="str">
            <v>Покупная электроэнергия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>
            <v>0</v>
          </cell>
        </row>
      </sheetData>
      <sheetData sheetId="286">
        <row r="4">
          <cell r="C4">
            <v>0</v>
          </cell>
        </row>
      </sheetData>
      <sheetData sheetId="287">
        <row r="4">
          <cell r="C4" t="str">
            <v>Покупная электроэнергия</v>
          </cell>
        </row>
      </sheetData>
      <sheetData sheetId="288">
        <row r="4">
          <cell r="C4" t="str">
            <v>Покупная электроэнергия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 t="str">
            <v>Покупная электроэнергия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 t="str">
            <v>Покупная электроэнергия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>
            <v>0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 t="str">
            <v>Покупная электроэнергия</v>
          </cell>
        </row>
      </sheetData>
      <sheetData sheetId="302">
        <row r="4">
          <cell r="C4" t="str">
            <v>Покупная электроэнергия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>
            <v>0</v>
          </cell>
        </row>
      </sheetData>
      <sheetData sheetId="307">
        <row r="4">
          <cell r="C4">
            <v>0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 t="str">
            <v>Покупная электроэнергия</v>
          </cell>
        </row>
      </sheetData>
      <sheetData sheetId="310">
        <row r="4">
          <cell r="C4" t="str">
            <v>Покупная электроэнергия</v>
          </cell>
        </row>
      </sheetData>
      <sheetData sheetId="311">
        <row r="4">
          <cell r="C4">
            <v>0</v>
          </cell>
        </row>
      </sheetData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>
            <v>0</v>
          </cell>
        </row>
      </sheetData>
      <sheetData sheetId="347">
        <row r="4">
          <cell r="C4" t="str">
            <v>Гуджоян Дмитрий Олегович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7">
          <cell r="C7" t="str">
            <v>2017 Факт</v>
          </cell>
        </row>
      </sheetData>
      <sheetData sheetId="362"/>
      <sheetData sheetId="363" refreshError="1"/>
      <sheetData sheetId="364">
        <row r="4">
          <cell r="C4">
            <v>0</v>
          </cell>
        </row>
      </sheetData>
      <sheetData sheetId="3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</sheetData>
      <sheetData sheetId="6">
        <row r="8">
          <cell r="C8">
            <v>4235.3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</sheetData>
      <sheetData sheetId="13">
        <row r="3">
          <cell r="A3" t="str">
            <v>Цеховые расходы _______________________________  на 2010 г.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2">
          <cell r="C12">
            <v>495.8</v>
          </cell>
          <cell r="E12">
            <v>679.4</v>
          </cell>
          <cell r="F12">
            <v>679.4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1">
          <cell r="C11">
            <v>3</v>
          </cell>
          <cell r="E11">
            <v>2</v>
          </cell>
          <cell r="F11">
            <v>3</v>
          </cell>
        </row>
        <row r="12">
          <cell r="C12">
            <v>0</v>
          </cell>
          <cell r="E12">
            <v>0</v>
          </cell>
          <cell r="F12">
            <v>1.8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</sheetData>
      <sheetData sheetId="18">
        <row r="8">
          <cell r="C8">
            <v>1483.1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ая информация"/>
      <sheetName val="Анкета"/>
      <sheetName val="Баланс энергии"/>
      <sheetName val="Баланс мощности"/>
      <sheetName val="УЕ ВЛЭП 2014-2016"/>
      <sheetName val="УЕ ТП 2014-2016"/>
      <sheetName val="Численность"/>
      <sheetName val="Оплата труда"/>
      <sheetName val="Материалы"/>
      <sheetName val="Ремонты 2015 год факт"/>
      <sheetName val="Ремонты 2016 год утверждено"/>
      <sheetName val="Ремонты 2017 год план"/>
      <sheetName val="Сводная ремонт"/>
      <sheetName val="УПХ"/>
      <sheetName val="УНПХ"/>
      <sheetName val="ОТ и ТБ"/>
      <sheetName val="Командировки"/>
      <sheetName val="Обучение"/>
      <sheetName val="Страхование"/>
      <sheetName val="Услуги банков"/>
      <sheetName val="Обслуживание ЗС"/>
      <sheetName val="Прочие ПР"/>
      <sheetName val="Соц характер"/>
      <sheetName val="Прочие расходы прибыль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5 факт"/>
      <sheetName val=" КВЛ 2016 утвержденные"/>
      <sheetName val=" КВЛ 2017 план"/>
      <sheetName val="КВЛ cводная "/>
      <sheetName val="Выпадающий доход"/>
      <sheetName val="Результаты деятельности орг-ии"/>
      <sheetName val=" НВВ передача"/>
      <sheetName val="Долгосрочные параметры рег-я"/>
      <sheetName val="Смета"/>
      <sheetName val="TEHSHEET"/>
    </sheetNames>
    <sheetDataSet>
      <sheetData sheetId="0"/>
      <sheetData sheetId="1"/>
      <sheetData sheetId="2">
        <row r="15">
          <cell r="I15">
            <v>37.053055999999998</v>
          </cell>
          <cell r="N15">
            <v>38.767829999999996</v>
          </cell>
          <cell r="S15">
            <v>38</v>
          </cell>
        </row>
        <row r="16">
          <cell r="I16">
            <v>127.475493</v>
          </cell>
          <cell r="K16">
            <v>0.37739800000000001</v>
          </cell>
          <cell r="L16">
            <v>5.9729999999999998E-2</v>
          </cell>
          <cell r="N16">
            <v>125.16637</v>
          </cell>
          <cell r="P16">
            <v>0.33700000000000002</v>
          </cell>
          <cell r="Q16">
            <v>6.0720000000000003E-2</v>
          </cell>
          <cell r="S16">
            <v>123.56528</v>
          </cell>
          <cell r="U16">
            <v>0.33700000000000002</v>
          </cell>
          <cell r="V16">
            <v>6.0720000000000003E-2</v>
          </cell>
        </row>
        <row r="17">
          <cell r="K17">
            <v>0.221165</v>
          </cell>
          <cell r="P17">
            <v>0.28799999999999998</v>
          </cell>
          <cell r="U17">
            <v>0.28799999999999998</v>
          </cell>
        </row>
        <row r="19">
          <cell r="I19">
            <v>1.5189999999999999</v>
          </cell>
          <cell r="K19">
            <v>7.1538000000000004</v>
          </cell>
          <cell r="L19">
            <v>17.731100000000001</v>
          </cell>
          <cell r="N19">
            <v>1.5421800000000001</v>
          </cell>
          <cell r="P19">
            <v>7.5057</v>
          </cell>
          <cell r="Q19">
            <v>13.91301</v>
          </cell>
          <cell r="S19">
            <v>1.5351218</v>
          </cell>
          <cell r="U19">
            <v>7.3521000000000001</v>
          </cell>
          <cell r="V19">
            <v>15.399999999989999</v>
          </cell>
        </row>
        <row r="22">
          <cell r="I22">
            <v>80.155754999999999</v>
          </cell>
          <cell r="K22">
            <v>25.865428000000001</v>
          </cell>
          <cell r="L22">
            <v>41.765050000000002</v>
          </cell>
          <cell r="N22">
            <v>81.215000000000003</v>
          </cell>
          <cell r="P22">
            <v>24.39</v>
          </cell>
          <cell r="Q22">
            <v>43.430300000000003</v>
          </cell>
          <cell r="S22">
            <v>81.185929999999999</v>
          </cell>
          <cell r="U22">
            <v>24.111640000000001</v>
          </cell>
          <cell r="V22">
            <v>42.817489999999999</v>
          </cell>
        </row>
        <row r="23">
          <cell r="U23">
            <v>3.7359999999999997E-2</v>
          </cell>
        </row>
      </sheetData>
      <sheetData sheetId="3">
        <row r="15">
          <cell r="D15">
            <v>6.31</v>
          </cell>
          <cell r="I15">
            <v>6.31</v>
          </cell>
          <cell r="N15">
            <v>7.12</v>
          </cell>
        </row>
        <row r="16">
          <cell r="D16">
            <v>16.48</v>
          </cell>
          <cell r="F16">
            <v>0.14000000000000001</v>
          </cell>
          <cell r="G16">
            <v>0.03</v>
          </cell>
          <cell r="I16">
            <v>20.027999999999999</v>
          </cell>
          <cell r="K16">
            <v>0.10100000000000001</v>
          </cell>
          <cell r="L16">
            <v>0.03</v>
          </cell>
          <cell r="N16">
            <v>19.917999999999999</v>
          </cell>
          <cell r="P16">
            <v>0.10100000000000001</v>
          </cell>
          <cell r="Q16">
            <v>0.03</v>
          </cell>
        </row>
        <row r="17">
          <cell r="K17">
            <v>3.9E-2</v>
          </cell>
          <cell r="P17">
            <v>3.9E-2</v>
          </cell>
        </row>
        <row r="22">
          <cell r="D22">
            <v>9.9659999999999993</v>
          </cell>
          <cell r="F22">
            <v>3.6230000000000002</v>
          </cell>
          <cell r="G22">
            <v>6.923</v>
          </cell>
          <cell r="I22">
            <v>11.94</v>
          </cell>
          <cell r="K22">
            <v>4</v>
          </cell>
          <cell r="L22">
            <v>8.1199999999999992</v>
          </cell>
          <cell r="N22">
            <v>13.81</v>
          </cell>
          <cell r="P22">
            <v>3.9369999999999998</v>
          </cell>
          <cell r="Q22">
            <v>7.0129999999999999</v>
          </cell>
        </row>
      </sheetData>
      <sheetData sheetId="4"/>
      <sheetData sheetId="5"/>
      <sheetData sheetId="6">
        <row r="7">
          <cell r="B7">
            <v>103</v>
          </cell>
        </row>
      </sheetData>
      <sheetData sheetId="7">
        <row r="12">
          <cell r="D12">
            <v>5187.9399999999996</v>
          </cell>
          <cell r="F12">
            <v>5096.0807008674683</v>
          </cell>
        </row>
        <row r="14">
          <cell r="D14">
            <v>21949.06</v>
          </cell>
          <cell r="F14">
            <v>23263.291563646013</v>
          </cell>
        </row>
        <row r="15">
          <cell r="E15">
            <v>26487.66</v>
          </cell>
        </row>
        <row r="16">
          <cell r="E16">
            <v>21430.14563106796</v>
          </cell>
        </row>
      </sheetData>
      <sheetData sheetId="8">
        <row r="14">
          <cell r="B14" t="str">
            <v>x</v>
          </cell>
        </row>
      </sheetData>
      <sheetData sheetId="9"/>
      <sheetData sheetId="10"/>
      <sheetData sheetId="11">
        <row r="9">
          <cell r="A9" t="str">
            <v>Капитальный ремонт ЛЭП-10 кВ фидера №20 от опоры №1 ПС 220/110/10 кВ в сторону очистных сооружений</v>
          </cell>
        </row>
      </sheetData>
      <sheetData sheetId="12">
        <row r="8">
          <cell r="C8">
            <v>0</v>
          </cell>
        </row>
      </sheetData>
      <sheetData sheetId="13">
        <row r="8">
          <cell r="A8" t="str">
            <v xml:space="preserve">договор аренды транспортного средства с экипажем  № б/н от 31.12.2013г. 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17">
          <cell r="A17" t="str">
            <v>договор  с _____ от_____№  __ на_________</v>
          </cell>
        </row>
        <row r="18">
          <cell r="A18" t="str">
            <v>договор  с _____ от_____№  __ на_________</v>
          </cell>
        </row>
      </sheetData>
      <sheetData sheetId="14">
        <row r="7">
          <cell r="B7" t="str">
            <v>х</v>
          </cell>
          <cell r="D7" t="str">
            <v>х</v>
          </cell>
        </row>
        <row r="14">
          <cell r="B14" t="str">
            <v>х</v>
          </cell>
          <cell r="D14" t="str">
            <v>х</v>
          </cell>
        </row>
        <row r="19">
          <cell r="B19" t="str">
            <v>х</v>
          </cell>
          <cell r="D19" t="str">
            <v>х</v>
          </cell>
        </row>
        <row r="31">
          <cell r="B31" t="str">
            <v>х</v>
          </cell>
          <cell r="D31" t="str">
            <v>х</v>
          </cell>
        </row>
      </sheetData>
      <sheetData sheetId="15">
        <row r="7">
          <cell r="B7" t="str">
            <v>x</v>
          </cell>
        </row>
      </sheetData>
      <sheetData sheetId="16">
        <row r="8">
          <cell r="D8">
            <v>10</v>
          </cell>
        </row>
      </sheetData>
      <sheetData sheetId="17">
        <row r="8">
          <cell r="A8" t="str">
            <v>договор  с ООО "Гарант Мордовия" от 22.01.2014г.№  3/14-он сб  Семинар"Размещ.заказа учрежд.,предпр. ФЗ 223-ФЗ"</v>
          </cell>
        </row>
      </sheetData>
      <sheetData sheetId="18">
        <row r="8">
          <cell r="A8" t="str">
            <v xml:space="preserve">договор  с _____ от_____№  __ </v>
          </cell>
        </row>
        <row r="9">
          <cell r="A9" t="str">
            <v xml:space="preserve">договор  с _____ от_____№  __ </v>
          </cell>
        </row>
        <row r="10">
          <cell r="A10" t="str">
            <v xml:space="preserve">договор  с _____ от_____№  __ </v>
          </cell>
        </row>
        <row r="13">
          <cell r="A13" t="str">
            <v xml:space="preserve">договор  с _____ от_____№  __ </v>
          </cell>
        </row>
        <row r="14">
          <cell r="A14" t="str">
            <v xml:space="preserve">договор  с _____ от_____№  __ </v>
          </cell>
        </row>
        <row r="15">
          <cell r="A15" t="str">
            <v xml:space="preserve">договор  с _____ от_____№  __ </v>
          </cell>
        </row>
        <row r="18">
          <cell r="A18" t="str">
            <v xml:space="preserve">договор  с _____ от_____№  __ </v>
          </cell>
        </row>
        <row r="19">
          <cell r="A19" t="str">
            <v xml:space="preserve">договор  с _____ от_____№  __ </v>
          </cell>
        </row>
        <row r="20">
          <cell r="A20" t="str">
            <v xml:space="preserve">договор  с _____ от_____№  __ </v>
          </cell>
        </row>
        <row r="23">
          <cell r="A23" t="str">
            <v>договор № 001-13/П от 24.12.2013г.</v>
          </cell>
          <cell r="C23">
            <v>91.216999999999999</v>
          </cell>
        </row>
        <row r="24">
          <cell r="A24" t="str">
            <v>Данные полиса</v>
          </cell>
        </row>
        <row r="25">
          <cell r="A25" t="str">
            <v>Данные полиса</v>
          </cell>
        </row>
        <row r="28">
          <cell r="C28">
            <v>38.173999999999999</v>
          </cell>
        </row>
        <row r="29">
          <cell r="C29">
            <v>84.50200000000001</v>
          </cell>
        </row>
      </sheetData>
      <sheetData sheetId="19">
        <row r="7">
          <cell r="B7">
            <v>234.82</v>
          </cell>
        </row>
      </sheetData>
      <sheetData sheetId="20"/>
      <sheetData sheetId="21"/>
      <sheetData sheetId="22">
        <row r="8">
          <cell r="A8" t="str">
            <v>Выплаты на соц.развитие</v>
          </cell>
        </row>
      </sheetData>
      <sheetData sheetId="23"/>
      <sheetData sheetId="24"/>
      <sheetData sheetId="25"/>
      <sheetData sheetId="26">
        <row r="13">
          <cell r="D13">
            <v>527.49</v>
          </cell>
          <cell r="I13">
            <v>90.07</v>
          </cell>
        </row>
        <row r="17">
          <cell r="D17">
            <v>2331.21</v>
          </cell>
          <cell r="I17">
            <v>72.14</v>
          </cell>
        </row>
        <row r="20">
          <cell r="D20">
            <v>10002.85</v>
          </cell>
          <cell r="I20">
            <v>698.82</v>
          </cell>
        </row>
        <row r="22">
          <cell r="D22">
            <v>18678.7</v>
          </cell>
          <cell r="I22">
            <v>1687.35</v>
          </cell>
        </row>
        <row r="23">
          <cell r="D23">
            <v>786.24</v>
          </cell>
          <cell r="I23">
            <v>121.48</v>
          </cell>
        </row>
      </sheetData>
      <sheetData sheetId="27">
        <row r="8">
          <cell r="D8">
            <v>32275.51</v>
          </cell>
        </row>
      </sheetData>
      <sheetData sheetId="28"/>
      <sheetData sheetId="29"/>
      <sheetData sheetId="30">
        <row r="7">
          <cell r="B7" t="str">
            <v>x</v>
          </cell>
        </row>
      </sheetData>
      <sheetData sheetId="31">
        <row r="9">
          <cell r="A9" t="str">
            <v>Бурильно-крановая самоходная машина БКМ-317-01</v>
          </cell>
          <cell r="B9">
            <v>117</v>
          </cell>
          <cell r="C9">
            <v>25</v>
          </cell>
          <cell r="E9">
            <v>1</v>
          </cell>
        </row>
        <row r="10">
          <cell r="A10" t="str">
            <v>Электролаборатория передвижная ППУ на базе ГАЗ-33081</v>
          </cell>
          <cell r="B10">
            <v>119</v>
          </cell>
          <cell r="C10">
            <v>40</v>
          </cell>
          <cell r="E10">
            <v>1</v>
          </cell>
        </row>
        <row r="11">
          <cell r="A11" t="str">
            <v>Автомобиль Chevrolet Orlando, KLIV</v>
          </cell>
          <cell r="B11">
            <v>141</v>
          </cell>
          <cell r="C11">
            <v>25.9</v>
          </cell>
          <cell r="E11">
            <v>0.5</v>
          </cell>
        </row>
        <row r="12">
          <cell r="A12" t="str">
            <v>Автомобиль Ssang Yong Actyon</v>
          </cell>
          <cell r="B12">
            <v>149</v>
          </cell>
          <cell r="C12">
            <v>25.9</v>
          </cell>
          <cell r="E12">
            <v>0.5</v>
          </cell>
        </row>
        <row r="13">
          <cell r="A13" t="str">
            <v>Автомобиль УАЗ-390995</v>
          </cell>
          <cell r="B13">
            <v>112</v>
          </cell>
          <cell r="C13">
            <v>40</v>
          </cell>
          <cell r="E13">
            <v>1</v>
          </cell>
        </row>
        <row r="14">
          <cell r="A14" t="str">
            <v>ГАЗ-33081</v>
          </cell>
          <cell r="B14">
            <v>119</v>
          </cell>
          <cell r="C14">
            <v>40</v>
          </cell>
          <cell r="E14">
            <v>0.5</v>
          </cell>
        </row>
        <row r="15">
          <cell r="A15" t="str">
            <v>Экскаватор МТЗ-80</v>
          </cell>
          <cell r="B15">
            <v>75</v>
          </cell>
          <cell r="C15">
            <v>25</v>
          </cell>
          <cell r="E15">
            <v>0.5</v>
          </cell>
        </row>
        <row r="16">
          <cell r="A16" t="str">
            <v>Трактор колесный ЮМЗ</v>
          </cell>
          <cell r="B16">
            <v>59</v>
          </cell>
          <cell r="C16">
            <v>25</v>
          </cell>
          <cell r="E16">
            <v>0.5</v>
          </cell>
        </row>
        <row r="17">
          <cell r="A17" t="str">
            <v>Автомобиль УАЗ-315195</v>
          </cell>
          <cell r="B17">
            <v>128</v>
          </cell>
          <cell r="C17">
            <v>25.9</v>
          </cell>
          <cell r="E17">
            <v>0.5</v>
          </cell>
        </row>
        <row r="18">
          <cell r="A18" t="str">
            <v>ГАЗ - 53</v>
          </cell>
          <cell r="B18">
            <v>115</v>
          </cell>
          <cell r="C18">
            <v>40</v>
          </cell>
          <cell r="E18">
            <v>0.5</v>
          </cell>
        </row>
        <row r="19">
          <cell r="A19" t="str">
            <v>ГАЗ - 5312</v>
          </cell>
          <cell r="B19">
            <v>115</v>
          </cell>
          <cell r="C19">
            <v>40</v>
          </cell>
          <cell r="E19">
            <v>0.5</v>
          </cell>
        </row>
        <row r="20">
          <cell r="A20" t="str">
            <v>МАЗ 500А</v>
          </cell>
          <cell r="B20">
            <v>180</v>
          </cell>
          <cell r="C20">
            <v>50</v>
          </cell>
          <cell r="E20">
            <v>0.5</v>
          </cell>
        </row>
        <row r="21">
          <cell r="A21" t="str">
            <v>ГАЗ - 4712</v>
          </cell>
          <cell r="B21">
            <v>125</v>
          </cell>
          <cell r="C21">
            <v>40</v>
          </cell>
          <cell r="E21">
            <v>0.14899999999999999</v>
          </cell>
        </row>
        <row r="22">
          <cell r="A22" t="str">
            <v>Добавить</v>
          </cell>
        </row>
        <row r="23">
          <cell r="A23" t="str">
            <v>Всего транспортный налог:</v>
          </cell>
          <cell r="B23" t="str">
            <v>х</v>
          </cell>
          <cell r="C23" t="str">
            <v>х</v>
          </cell>
          <cell r="E23" t="str">
            <v>х</v>
          </cell>
        </row>
      </sheetData>
      <sheetData sheetId="32">
        <row r="7">
          <cell r="C7">
            <v>32275.51</v>
          </cell>
        </row>
      </sheetData>
      <sheetData sheetId="33"/>
      <sheetData sheetId="34"/>
      <sheetData sheetId="35">
        <row r="8">
          <cell r="A8" t="str">
            <v xml:space="preserve">договор  с _____ от_____№  __ </v>
          </cell>
        </row>
      </sheetData>
      <sheetData sheetId="36"/>
      <sheetData sheetId="37">
        <row r="7">
          <cell r="A7" t="str">
            <v>введите название</v>
          </cell>
        </row>
      </sheetData>
      <sheetData sheetId="38"/>
      <sheetData sheetId="39"/>
      <sheetData sheetId="40">
        <row r="2">
          <cell r="A2" t="str">
            <v xml:space="preserve">                            Расходы на капитальные вложения на 2017  год</v>
          </cell>
        </row>
        <row r="10">
          <cell r="A10" t="str">
            <v xml:space="preserve">Замена выключателей МКП-110 на ГПП "ЛАЛ"  110/10 кВ </v>
          </cell>
        </row>
        <row r="11">
          <cell r="A11" t="str">
            <v xml:space="preserve">Замена отделителей и короткозамыкателей 110 кВ на выключатели 110кВ на ГПП "Висмут"  110/10 кВ </v>
          </cell>
        </row>
        <row r="12">
          <cell r="A12" t="str">
            <v xml:space="preserve">Замена КРУН-10 на ГПП "Висмут"  110/10 кВ </v>
          </cell>
        </row>
        <row r="19">
          <cell r="A19" t="str">
            <v>Строительство линий электропередачи (ВЛЭП) напряжением 10 кВ в продолжение от ячейки №38 до ТП-103 по ул.Калинина, Строительная</v>
          </cell>
        </row>
        <row r="20">
          <cell r="A20" t="str">
            <v>Строительство линий электропередачи (ВЛЭП) напряжением 10 кВ от ГПП 110/10 кВ "ЛАЛ" до ТП-2026</v>
          </cell>
        </row>
        <row r="21">
          <cell r="A21" t="str">
            <v>Строительство ТП в пересечении улиц Красноармейская и Петрова</v>
          </cell>
        </row>
        <row r="22">
          <cell r="A22" t="str">
            <v>Строительство ТП в пересечении улицы Зеленая и пер.Первомайский</v>
          </cell>
        </row>
        <row r="23">
          <cell r="A23" t="str">
            <v>Введите название</v>
          </cell>
        </row>
        <row r="26">
          <cell r="A26" t="str">
            <v>Приобретение ЭТТЛ</v>
          </cell>
        </row>
        <row r="27">
          <cell r="A27" t="str">
            <v>Введите название</v>
          </cell>
        </row>
        <row r="28">
          <cell r="A28" t="str">
            <v>Введите название</v>
          </cell>
        </row>
        <row r="31">
          <cell r="A31" t="str">
            <v>Введите название</v>
          </cell>
        </row>
        <row r="32">
          <cell r="A32" t="str">
            <v>Введите название</v>
          </cell>
        </row>
        <row r="33">
          <cell r="A33" t="str">
            <v>Введите название</v>
          </cell>
        </row>
        <row r="36">
          <cell r="A36" t="str">
            <v>Замена панелей защит силовых трансформаторов - 2 шт</v>
          </cell>
        </row>
        <row r="37">
          <cell r="A37" t="str">
            <v>Введите название</v>
          </cell>
        </row>
        <row r="38">
          <cell r="A38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</sheetData>
      <sheetData sheetId="41"/>
      <sheetData sheetId="42">
        <row r="7">
          <cell r="A7" t="str">
            <v>Расходы, связанные с компенсацией выпадающих доходов в соответствии с п.71 Основ ценообразования, всего, в том числе:</v>
          </cell>
        </row>
      </sheetData>
      <sheetData sheetId="43"/>
      <sheetData sheetId="44"/>
      <sheetData sheetId="45"/>
      <sheetData sheetId="46"/>
      <sheetData sheetId="47">
        <row r="7">
          <cell r="E7" t="str">
            <v>Январь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Контроль"/>
      <sheetName val="Дом"/>
      <sheetName val="Участок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  <sheetName val="ФЭ модель"/>
      <sheetName val="Регионы"/>
      <sheetName val="FST5"/>
      <sheetName val="Ф-2 (для АО-энерго)"/>
      <sheetName val="ИА"/>
      <sheetName val="КГК ИФ"/>
      <sheetName val="КГК ОБР"/>
      <sheetName val="ОФР"/>
      <sheetName val="Выр. общ."/>
      <sheetName val="Выр. ТЭЦ-1"/>
      <sheetName val="Выр. ГТЭЦ"/>
      <sheetName val="СС"/>
      <sheetName val="КГК ОБР (2)"/>
      <sheetName val="ОФР (2)"/>
      <sheetName val="Выр. общ. (2)"/>
      <sheetName val="Выр. ТЭЦ-1 (2)"/>
      <sheetName val="Выр. ГТЭЦ (2)"/>
      <sheetName val="СС (2)"/>
      <sheetName val="TDSheet"/>
      <sheetName val="MTO REV.0"/>
      <sheetName val="ОРО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K4" t="str">
            <v>окно</v>
          </cell>
        </row>
        <row r="12"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</row>
      </sheetData>
      <sheetData sheetId="5" refreshError="1"/>
      <sheetData sheetId="6" refreshError="1"/>
      <sheetData sheetId="7" refreshError="1"/>
      <sheetData sheetId="8" refreshError="1">
        <row r="7">
          <cell r="F7">
            <v>800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</sheetData>
      <sheetData sheetId="9" refreshError="1"/>
      <sheetData sheetId="10" refreshError="1"/>
      <sheetData sheetId="11" refreshError="1">
        <row r="6">
          <cell r="F6">
            <v>87885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7">
          <cell r="F7">
            <v>800</v>
          </cell>
        </row>
        <row r="23">
          <cell r="F23">
            <v>190</v>
          </cell>
          <cell r="G23">
            <v>704.74</v>
          </cell>
        </row>
        <row r="24">
          <cell r="J24">
            <v>15204</v>
          </cell>
          <cell r="K24">
            <v>16163</v>
          </cell>
        </row>
        <row r="25">
          <cell r="J25">
            <v>2786.9</v>
          </cell>
          <cell r="K25">
            <v>2962.7</v>
          </cell>
        </row>
        <row r="26">
          <cell r="J26">
            <v>2037.5</v>
          </cell>
          <cell r="K26">
            <v>2166</v>
          </cell>
        </row>
        <row r="27">
          <cell r="J27">
            <v>8305.7999999999993</v>
          </cell>
          <cell r="K27">
            <v>8829.7000000000007</v>
          </cell>
        </row>
        <row r="28"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</sheetData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24">
          <cell r="H24">
            <v>400544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>
        <row r="4">
          <cell r="K4">
            <v>0</v>
          </cell>
        </row>
      </sheetData>
      <sheetData sheetId="54">
        <row r="4">
          <cell r="K4">
            <v>0</v>
          </cell>
        </row>
      </sheetData>
      <sheetData sheetId="55">
        <row r="4">
          <cell r="K4" t="str">
            <v>окно</v>
          </cell>
        </row>
      </sheetData>
      <sheetData sheetId="56">
        <row r="4">
          <cell r="K4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>
        <row r="10">
          <cell r="B10" t="str">
            <v>БП №1</v>
          </cell>
        </row>
      </sheetData>
      <sheetData sheetId="153"/>
      <sheetData sheetId="154">
        <row r="7">
          <cell r="G7">
            <v>2769</v>
          </cell>
        </row>
      </sheetData>
      <sheetData sheetId="155"/>
      <sheetData sheetId="156">
        <row r="7">
          <cell r="G7">
            <v>2769</v>
          </cell>
        </row>
      </sheetData>
      <sheetData sheetId="157"/>
      <sheetData sheetId="158">
        <row r="7">
          <cell r="G7">
            <v>2769</v>
          </cell>
        </row>
      </sheetData>
      <sheetData sheetId="159"/>
      <sheetData sheetId="160">
        <row r="7">
          <cell r="G7">
            <v>2769</v>
          </cell>
        </row>
      </sheetData>
      <sheetData sheetId="161"/>
      <sheetData sheetId="162">
        <row r="7">
          <cell r="G7">
            <v>2769</v>
          </cell>
        </row>
      </sheetData>
      <sheetData sheetId="163"/>
      <sheetData sheetId="164">
        <row r="7">
          <cell r="G7">
            <v>2769</v>
          </cell>
        </row>
      </sheetData>
      <sheetData sheetId="165"/>
      <sheetData sheetId="166">
        <row r="7">
          <cell r="G7">
            <v>2769</v>
          </cell>
        </row>
      </sheetData>
      <sheetData sheetId="167"/>
      <sheetData sheetId="168">
        <row r="7">
          <cell r="G7">
            <v>2769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7">
          <cell r="G7">
            <v>2769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>
        <row r="4">
          <cell r="K4">
            <v>0</v>
          </cell>
        </row>
      </sheetData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>
        <row r="10">
          <cell r="B10" t="str">
            <v>Доходы от сдачи имущества в аренду</v>
          </cell>
        </row>
      </sheetData>
      <sheetData sheetId="213"/>
      <sheetData sheetId="214"/>
      <sheetData sheetId="215">
        <row r="10">
          <cell r="B10">
            <v>0</v>
          </cell>
        </row>
      </sheetData>
      <sheetData sheetId="216" refreshError="1"/>
      <sheetData sheetId="217">
        <row r="4">
          <cell r="K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tehsheet"/>
      <sheetName val="топливо2009"/>
      <sheetName val="2009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4_11"/>
      <sheetName val="17_11"/>
      <sheetName val="24_11"/>
      <sheetName val="final schedule"/>
      <sheetName val="Проводки'02"/>
      <sheetName val="pppi"/>
      <sheetName val="group structure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НЕДЕЛИ"/>
      <sheetName val="реализация⼘6㮧疽М"/>
      <sheetName val="Расчёт"/>
      <sheetName val="14б ДПН отчет"/>
      <sheetName val="16а Сводный анализ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прогноз_1"/>
      <sheetName val="Расчет НВВ общий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/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6"/>
  <sheetViews>
    <sheetView workbookViewId="0">
      <selection activeCell="N12" sqref="N12"/>
    </sheetView>
  </sheetViews>
  <sheetFormatPr defaultRowHeight="15.75" x14ac:dyDescent="0.25"/>
  <cols>
    <col min="1" max="3" width="9.140625" style="3"/>
    <col min="4" max="4" width="11.140625" style="3" customWidth="1"/>
    <col min="5" max="5" width="29.140625" style="3" customWidth="1"/>
    <col min="6" max="6" width="12.5703125" style="3" customWidth="1"/>
    <col min="7" max="7" width="12.140625" style="3" customWidth="1"/>
    <col min="8" max="13" width="9.140625" style="3"/>
    <col min="14" max="14" width="7.28515625" style="3" customWidth="1"/>
    <col min="15" max="16384" width="9.140625" style="3"/>
  </cols>
  <sheetData>
    <row r="2" spans="2:19" ht="78.75" customHeight="1" x14ac:dyDescent="0.25">
      <c r="F2" s="64"/>
      <c r="G2" s="64"/>
      <c r="H2" s="5"/>
      <c r="I2" s="5"/>
      <c r="J2" s="5"/>
      <c r="K2" s="65" t="s">
        <v>30</v>
      </c>
      <c r="L2" s="65"/>
      <c r="M2" s="65"/>
      <c r="N2" s="65"/>
    </row>
    <row r="3" spans="2:19" s="4" customFormat="1" ht="53.25" customHeight="1" x14ac:dyDescent="0.25">
      <c r="B3" s="66" t="s">
        <v>140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5" spans="2:19" ht="21.75" customHeight="1" x14ac:dyDescent="0.25">
      <c r="B5" s="3" t="s">
        <v>31</v>
      </c>
    </row>
    <row r="7" spans="2:19" ht="45" customHeight="1" x14ac:dyDescent="0.25">
      <c r="B7" s="67" t="s">
        <v>32</v>
      </c>
      <c r="C7" s="67"/>
      <c r="D7" s="67"/>
      <c r="E7" s="65" t="s">
        <v>123</v>
      </c>
      <c r="F7" s="65"/>
      <c r="G7" s="65"/>
      <c r="H7" s="65"/>
      <c r="I7" s="65"/>
      <c r="J7" s="65"/>
      <c r="K7" s="65"/>
      <c r="L7" s="65"/>
      <c r="M7" s="65"/>
      <c r="N7" s="65"/>
      <c r="O7" s="5"/>
      <c r="P7" s="5"/>
      <c r="Q7" s="5"/>
      <c r="R7" s="5"/>
      <c r="S7" s="5"/>
    </row>
    <row r="8" spans="2:19" ht="29.25" customHeight="1" x14ac:dyDescent="0.25">
      <c r="B8" s="3" t="s">
        <v>33</v>
      </c>
      <c r="E8" s="3" t="s">
        <v>124</v>
      </c>
    </row>
    <row r="9" spans="2:19" ht="23.25" customHeight="1" x14ac:dyDescent="0.25">
      <c r="B9" s="3" t="s">
        <v>34</v>
      </c>
      <c r="E9" s="3" t="s">
        <v>125</v>
      </c>
    </row>
    <row r="10" spans="2:19" ht="26.25" customHeight="1" x14ac:dyDescent="0.25">
      <c r="B10" s="3" t="s">
        <v>35</v>
      </c>
      <c r="E10" s="3" t="s">
        <v>125</v>
      </c>
    </row>
    <row r="11" spans="2:19" ht="25.5" customHeight="1" x14ac:dyDescent="0.25">
      <c r="B11" s="3" t="s">
        <v>36</v>
      </c>
      <c r="E11" s="6">
        <v>1308082103</v>
      </c>
    </row>
    <row r="12" spans="2:19" ht="25.5" customHeight="1" x14ac:dyDescent="0.25">
      <c r="B12" s="3" t="s">
        <v>37</v>
      </c>
      <c r="E12" s="7">
        <v>130801001</v>
      </c>
    </row>
    <row r="13" spans="2:19" ht="23.25" customHeight="1" x14ac:dyDescent="0.25">
      <c r="B13" s="3" t="s">
        <v>38</v>
      </c>
      <c r="E13" s="3" t="s">
        <v>130</v>
      </c>
    </row>
    <row r="14" spans="2:19" ht="23.25" customHeight="1" x14ac:dyDescent="0.25">
      <c r="B14" s="3" t="s">
        <v>39</v>
      </c>
      <c r="E14" s="41" t="s">
        <v>126</v>
      </c>
    </row>
    <row r="15" spans="2:19" x14ac:dyDescent="0.25">
      <c r="B15" s="3" t="s">
        <v>40</v>
      </c>
      <c r="E15" s="3" t="s">
        <v>127</v>
      </c>
    </row>
    <row r="16" spans="2:19" x14ac:dyDescent="0.25">
      <c r="B16" s="3" t="s">
        <v>41</v>
      </c>
      <c r="E16" s="3" t="s">
        <v>127</v>
      </c>
    </row>
  </sheetData>
  <customSheetViews>
    <customSheetView guid="{446D5BFA-3937-4091-859C-2A55CBFC9D91}" showPageBreaks="1" fitToPage="1" printArea="1">
      <selection activeCell="Q18" sqref="Q18"/>
      <pageMargins left="0.59055118110236227" right="0.59055118110236227" top="0.98425196850393704" bottom="0" header="0.31496062992125984" footer="0.31496062992125984"/>
      <printOptions horizontalCentered="1"/>
      <pageSetup paperSize="9" scale="92" orientation="landscape" r:id="rId1"/>
    </customSheetView>
    <customSheetView guid="{E6DDF574-5ED1-4410-A7A0-BAC83022ED08}" fitToPage="1">
      <selection activeCell="Q18" sqref="Q18"/>
      <pageMargins left="0.59055118110236227" right="0.59055118110236227" top="0.98425196850393704" bottom="0" header="0.31496062992125984" footer="0.31496062992125984"/>
      <printOptions horizontalCentered="1"/>
      <pageSetup paperSize="9" scale="92" orientation="landscape" r:id="rId2"/>
    </customSheetView>
    <customSheetView guid="{C60AF1F7-B654-4134-92AD-D2008EC999AA}" fitToPage="1">
      <selection activeCell="Q18" sqref="Q18"/>
      <pageMargins left="0.59055118110236227" right="0.59055118110236227" top="0.98425196850393704" bottom="0" header="0.31496062992125984" footer="0.31496062992125984"/>
      <printOptions horizontalCentered="1"/>
      <pageSetup paperSize="9" scale="92" orientation="landscape" r:id="rId3"/>
    </customSheetView>
    <customSheetView guid="{58165736-634A-4600-8B85-C6A8921242FC}" showPageBreaks="1" fitToPage="1">
      <selection activeCell="Q18" sqref="Q18"/>
      <pageMargins left="0.59055118110236227" right="0.59055118110236227" top="0.98425196850393704" bottom="0" header="0.31496062992125984" footer="0.31496062992125984"/>
      <printOptions horizontalCentered="1"/>
      <pageSetup paperSize="9" scale="86" orientation="landscape" r:id="rId4"/>
    </customSheetView>
    <customSheetView guid="{0896CF6C-834A-4DFA-9A32-484941999764}" fitToPage="1">
      <selection activeCell="Q18" sqref="Q18"/>
      <pageMargins left="0.59055118110236227" right="0.59055118110236227" top="0.98425196850393704" bottom="0" header="0.31496062992125984" footer="0.31496062992125984"/>
      <printOptions horizontalCentered="1"/>
      <pageSetup paperSize="9" scale="86" orientation="landscape" r:id="rId5"/>
    </customSheetView>
    <customSheetView guid="{82E30D81-1BE1-4970-8AF7-6FD177E829DB}" showPageBreaks="1" fitToPage="1" printArea="1">
      <selection activeCell="Q18" sqref="Q18"/>
      <pageMargins left="0.59055118110236227" right="0.59055118110236227" top="0.98425196850393704" bottom="0" header="0.31496062992125984" footer="0.31496062992125984"/>
      <printOptions horizontalCentered="1"/>
      <pageSetup paperSize="9" scale="92" orientation="landscape" r:id="rId6"/>
    </customSheetView>
  </customSheetViews>
  <mergeCells count="5">
    <mergeCell ref="F2:G2"/>
    <mergeCell ref="K2:N2"/>
    <mergeCell ref="B3:N3"/>
    <mergeCell ref="B7:D7"/>
    <mergeCell ref="E7:N7"/>
  </mergeCells>
  <printOptions horizontalCentered="1"/>
  <pageMargins left="0.59055118110236227" right="0.59055118110236227" top="0.98425196850393704" bottom="0" header="0.31496062992125984" footer="0.31496062992125984"/>
  <pageSetup paperSize="9" scale="86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37" sqref="E37"/>
    </sheetView>
  </sheetViews>
  <sheetFormatPr defaultRowHeight="15.75" x14ac:dyDescent="0.25"/>
  <cols>
    <col min="1" max="1" width="9.140625" style="3"/>
    <col min="2" max="2" width="6.140625" style="3" customWidth="1"/>
    <col min="3" max="3" width="45.28515625" style="3" customWidth="1"/>
    <col min="4" max="4" width="20.85546875" style="3" customWidth="1"/>
    <col min="5" max="5" width="32" style="3" customWidth="1"/>
    <col min="6" max="6" width="29.28515625" style="3" customWidth="1"/>
    <col min="7" max="11" width="37" style="3" customWidth="1"/>
    <col min="12" max="12" width="18.28515625" style="3" customWidth="1"/>
    <col min="13" max="16384" width="9.140625" style="3"/>
  </cols>
  <sheetData>
    <row r="1" spans="2:11" ht="15" customHeight="1" x14ac:dyDescent="0.25">
      <c r="F1" s="62" t="s">
        <v>42</v>
      </c>
      <c r="G1" s="69"/>
      <c r="H1" s="8"/>
      <c r="I1" s="8"/>
      <c r="J1" s="8"/>
      <c r="K1" s="8"/>
    </row>
    <row r="2" spans="2:11" ht="21.75" customHeight="1" x14ac:dyDescent="0.25">
      <c r="F2" s="69"/>
      <c r="G2" s="69"/>
      <c r="H2" s="8"/>
      <c r="I2" s="8"/>
      <c r="J2" s="8"/>
      <c r="K2" s="8"/>
    </row>
    <row r="3" spans="2:11" ht="31.5" customHeight="1" x14ac:dyDescent="0.25">
      <c r="E3" s="5"/>
      <c r="F3" s="8"/>
      <c r="G3" s="8"/>
      <c r="H3" s="8"/>
      <c r="I3" s="8"/>
      <c r="J3" s="8"/>
      <c r="K3" s="8"/>
    </row>
    <row r="4" spans="2:11" s="9" customFormat="1" ht="42" customHeight="1" x14ac:dyDescent="0.25">
      <c r="B4" s="61" t="s">
        <v>43</v>
      </c>
      <c r="C4" s="61"/>
      <c r="D4" s="61"/>
      <c r="E4" s="61"/>
      <c r="F4" s="61"/>
      <c r="G4" s="61"/>
    </row>
    <row r="6" spans="2:11" ht="84" customHeight="1" x14ac:dyDescent="0.25">
      <c r="B6" s="10" t="s">
        <v>0</v>
      </c>
      <c r="C6" s="11" t="s">
        <v>28</v>
      </c>
      <c r="D6" s="10" t="s">
        <v>1</v>
      </c>
      <c r="E6" s="10" t="s">
        <v>44</v>
      </c>
      <c r="F6" s="10" t="s">
        <v>45</v>
      </c>
      <c r="G6" s="10" t="s">
        <v>131</v>
      </c>
      <c r="H6" s="10" t="s">
        <v>133</v>
      </c>
      <c r="I6" s="10" t="s">
        <v>134</v>
      </c>
      <c r="J6" s="10" t="s">
        <v>135</v>
      </c>
      <c r="K6" s="10" t="s">
        <v>136</v>
      </c>
    </row>
    <row r="7" spans="2:11" ht="41.25" customHeight="1" x14ac:dyDescent="0.25">
      <c r="B7" s="12" t="s">
        <v>2</v>
      </c>
      <c r="C7" s="13" t="s">
        <v>46</v>
      </c>
      <c r="D7" s="11"/>
      <c r="E7" s="14"/>
      <c r="F7" s="14"/>
      <c r="G7" s="14"/>
      <c r="H7" s="14"/>
      <c r="I7" s="14"/>
      <c r="J7" s="14"/>
      <c r="K7" s="14"/>
    </row>
    <row r="8" spans="2:11" x14ac:dyDescent="0.25">
      <c r="B8" s="12" t="s">
        <v>3</v>
      </c>
      <c r="C8" s="14" t="s">
        <v>47</v>
      </c>
      <c r="D8" s="11" t="s">
        <v>48</v>
      </c>
      <c r="E8" s="15">
        <v>198731</v>
      </c>
      <c r="F8" s="15">
        <v>161774</v>
      </c>
      <c r="G8" s="15">
        <v>253242</v>
      </c>
      <c r="H8" s="15">
        <v>211326</v>
      </c>
      <c r="I8" s="15">
        <v>218735</v>
      </c>
      <c r="J8" s="15">
        <v>227363</v>
      </c>
      <c r="K8" s="15">
        <v>239113</v>
      </c>
    </row>
    <row r="9" spans="2:11" x14ac:dyDescent="0.25">
      <c r="B9" s="12" t="s">
        <v>5</v>
      </c>
      <c r="C9" s="14" t="s">
        <v>49</v>
      </c>
      <c r="D9" s="11" t="s">
        <v>48</v>
      </c>
      <c r="E9" s="15">
        <v>41145</v>
      </c>
      <c r="F9" s="15">
        <v>11253</v>
      </c>
      <c r="G9" s="15">
        <v>56334</v>
      </c>
      <c r="H9" s="15">
        <v>18127</v>
      </c>
      <c r="I9" s="15">
        <v>20810</v>
      </c>
      <c r="J9" s="15">
        <v>20675</v>
      </c>
      <c r="K9" s="15">
        <v>21390</v>
      </c>
    </row>
    <row r="10" spans="2:11" ht="31.5" x14ac:dyDescent="0.25">
      <c r="B10" s="12" t="s">
        <v>6</v>
      </c>
      <c r="C10" s="13" t="s">
        <v>50</v>
      </c>
      <c r="D10" s="11" t="s">
        <v>48</v>
      </c>
      <c r="E10" s="15">
        <v>51949</v>
      </c>
      <c r="F10" s="15">
        <v>22791</v>
      </c>
      <c r="G10" s="15">
        <v>70153</v>
      </c>
      <c r="H10" s="15">
        <v>32499</v>
      </c>
      <c r="I10" s="15">
        <v>35757</v>
      </c>
      <c r="J10" s="15">
        <v>36220</v>
      </c>
      <c r="K10" s="15">
        <v>37557</v>
      </c>
    </row>
    <row r="11" spans="2:11" x14ac:dyDescent="0.25">
      <c r="B11" s="12" t="s">
        <v>7</v>
      </c>
      <c r="C11" s="14" t="s">
        <v>51</v>
      </c>
      <c r="D11" s="11" t="s">
        <v>48</v>
      </c>
      <c r="E11" s="15">
        <v>9955</v>
      </c>
      <c r="F11" s="15">
        <v>9003</v>
      </c>
      <c r="G11" s="15">
        <f t="shared" ref="F11:K11" si="0">G9-(G9*20%)</f>
        <v>45067.199999999997</v>
      </c>
      <c r="H11" s="15">
        <v>14501</v>
      </c>
      <c r="I11" s="15">
        <f t="shared" si="0"/>
        <v>16648</v>
      </c>
      <c r="J11" s="15">
        <f t="shared" si="0"/>
        <v>16540</v>
      </c>
      <c r="K11" s="15">
        <f t="shared" si="0"/>
        <v>17112</v>
      </c>
    </row>
    <row r="12" spans="2:11" ht="18" customHeight="1" x14ac:dyDescent="0.25">
      <c r="B12" s="12" t="s">
        <v>8</v>
      </c>
      <c r="C12" s="13" t="s">
        <v>52</v>
      </c>
      <c r="D12" s="11"/>
      <c r="E12" s="17"/>
      <c r="F12" s="17"/>
      <c r="G12" s="17"/>
      <c r="H12" s="17"/>
      <c r="I12" s="17"/>
      <c r="J12" s="17"/>
      <c r="K12" s="17"/>
    </row>
    <row r="13" spans="2:11" ht="63" x14ac:dyDescent="0.25">
      <c r="B13" s="12" t="s">
        <v>9</v>
      </c>
      <c r="C13" s="13" t="s">
        <v>53</v>
      </c>
      <c r="D13" s="11" t="s">
        <v>54</v>
      </c>
      <c r="E13" s="18">
        <f t="shared" ref="E13:K13" si="1">E9/E8</f>
        <v>0.20703866029960097</v>
      </c>
      <c r="F13" s="18">
        <f t="shared" si="1"/>
        <v>6.9560003461619294E-2</v>
      </c>
      <c r="G13" s="18">
        <f t="shared" si="1"/>
        <v>0.22245125216196365</v>
      </c>
      <c r="H13" s="18">
        <f t="shared" si="1"/>
        <v>8.5777424453214471E-2</v>
      </c>
      <c r="I13" s="18">
        <f t="shared" si="1"/>
        <v>9.5137952316730293E-2</v>
      </c>
      <c r="J13" s="18">
        <f t="shared" si="1"/>
        <v>9.0933881062442004E-2</v>
      </c>
      <c r="K13" s="18">
        <f t="shared" si="1"/>
        <v>8.9455613036514114E-2</v>
      </c>
    </row>
    <row r="14" spans="2:11" ht="31.5" x14ac:dyDescent="0.25">
      <c r="B14" s="12" t="s">
        <v>10</v>
      </c>
      <c r="C14" s="13" t="s">
        <v>55</v>
      </c>
      <c r="D14" s="11"/>
      <c r="E14" s="17"/>
      <c r="F14" s="17"/>
      <c r="G14" s="17"/>
      <c r="H14" s="17"/>
      <c r="I14" s="17"/>
      <c r="J14" s="17"/>
      <c r="K14" s="17"/>
    </row>
    <row r="15" spans="2:11" ht="31.5" x14ac:dyDescent="0.25">
      <c r="B15" s="12" t="s">
        <v>21</v>
      </c>
      <c r="C15" s="13" t="s">
        <v>56</v>
      </c>
      <c r="D15" s="11" t="s">
        <v>57</v>
      </c>
      <c r="E15" s="17"/>
      <c r="F15" s="17"/>
      <c r="G15" s="17"/>
      <c r="H15" s="17"/>
      <c r="I15" s="17"/>
      <c r="J15" s="17"/>
      <c r="K15" s="17"/>
    </row>
    <row r="16" spans="2:11" ht="31.5" x14ac:dyDescent="0.25">
      <c r="B16" s="12" t="s">
        <v>22</v>
      </c>
      <c r="C16" s="13" t="s">
        <v>58</v>
      </c>
      <c r="D16" s="11" t="s">
        <v>59</v>
      </c>
      <c r="E16" s="17"/>
      <c r="F16" s="17"/>
      <c r="G16" s="17"/>
      <c r="H16" s="17"/>
      <c r="I16" s="17"/>
      <c r="J16" s="17"/>
      <c r="K16" s="17"/>
    </row>
    <row r="17" spans="2:12" ht="21" customHeight="1" x14ac:dyDescent="0.25">
      <c r="B17" s="19" t="s">
        <v>23</v>
      </c>
      <c r="C17" s="14" t="s">
        <v>60</v>
      </c>
      <c r="D17" s="11" t="s">
        <v>57</v>
      </c>
      <c r="E17" s="52">
        <v>10.5</v>
      </c>
      <c r="F17" s="52">
        <v>10.9</v>
      </c>
      <c r="G17" s="52">
        <v>10.3</v>
      </c>
      <c r="H17" s="52">
        <v>10.3</v>
      </c>
      <c r="I17" s="52">
        <v>10.3</v>
      </c>
      <c r="J17" s="52">
        <v>10.3</v>
      </c>
      <c r="K17" s="52">
        <v>10.3</v>
      </c>
    </row>
    <row r="18" spans="2:12" ht="31.5" x14ac:dyDescent="0.25">
      <c r="B18" s="19" t="s">
        <v>61</v>
      </c>
      <c r="C18" s="13" t="s">
        <v>62</v>
      </c>
      <c r="D18" s="11" t="s">
        <v>63</v>
      </c>
      <c r="E18" s="45">
        <v>63377</v>
      </c>
      <c r="F18" s="45">
        <v>64902</v>
      </c>
      <c r="G18" s="45">
        <v>63377</v>
      </c>
      <c r="H18" s="45">
        <v>63377</v>
      </c>
      <c r="I18" s="45">
        <f>H18</f>
        <v>63377</v>
      </c>
      <c r="J18" s="45">
        <f>I18</f>
        <v>63377</v>
      </c>
      <c r="K18" s="45">
        <v>63377</v>
      </c>
      <c r="L18" s="20"/>
    </row>
    <row r="19" spans="2:12" ht="47.25" x14ac:dyDescent="0.25">
      <c r="B19" s="12" t="s">
        <v>64</v>
      </c>
      <c r="C19" s="13" t="s">
        <v>65</v>
      </c>
      <c r="D19" s="11" t="s">
        <v>63</v>
      </c>
      <c r="E19" s="21">
        <v>25183</v>
      </c>
      <c r="F19" s="21">
        <v>25183</v>
      </c>
      <c r="G19" s="21">
        <v>25183</v>
      </c>
      <c r="H19" s="21">
        <v>25183</v>
      </c>
      <c r="I19" s="21">
        <v>25183</v>
      </c>
      <c r="J19" s="21">
        <v>25183</v>
      </c>
      <c r="K19" s="21">
        <v>25183</v>
      </c>
      <c r="L19" s="20"/>
    </row>
    <row r="20" spans="2:12" ht="20.25" customHeight="1" x14ac:dyDescent="0.25">
      <c r="B20" s="12" t="s">
        <v>27</v>
      </c>
      <c r="C20" s="1" t="s">
        <v>66</v>
      </c>
      <c r="D20" s="12" t="s">
        <v>54</v>
      </c>
      <c r="E20" s="42">
        <v>0.125</v>
      </c>
      <c r="F20" s="43">
        <v>0.13500000000000001</v>
      </c>
      <c r="G20" s="44">
        <v>0.12479999999999999</v>
      </c>
      <c r="H20" s="44">
        <v>0.12479999999999999</v>
      </c>
      <c r="I20" s="44">
        <f>H20</f>
        <v>0.12479999999999999</v>
      </c>
      <c r="J20" s="44">
        <f>I20</f>
        <v>0.12479999999999999</v>
      </c>
      <c r="K20" s="44">
        <f>J20</f>
        <v>0.12479999999999999</v>
      </c>
    </row>
    <row r="21" spans="2:12" ht="47.25" x14ac:dyDescent="0.25">
      <c r="B21" s="12" t="s">
        <v>67</v>
      </c>
      <c r="C21" s="1" t="s">
        <v>68</v>
      </c>
      <c r="D21" s="11"/>
      <c r="E21" s="23" t="s">
        <v>129</v>
      </c>
      <c r="F21" s="23" t="s">
        <v>129</v>
      </c>
      <c r="G21" s="23" t="s">
        <v>141</v>
      </c>
      <c r="H21" s="23" t="s">
        <v>141</v>
      </c>
      <c r="I21" s="23" t="s">
        <v>141</v>
      </c>
      <c r="J21" s="23" t="s">
        <v>141</v>
      </c>
      <c r="K21" s="23" t="s">
        <v>141</v>
      </c>
    </row>
    <row r="22" spans="2:12" ht="64.5" customHeight="1" x14ac:dyDescent="0.25">
      <c r="B22" s="12" t="s">
        <v>69</v>
      </c>
      <c r="C22" s="1" t="s">
        <v>70</v>
      </c>
      <c r="D22" s="12" t="s">
        <v>59</v>
      </c>
      <c r="E22" s="24"/>
      <c r="F22" s="24"/>
      <c r="G22" s="24"/>
      <c r="H22" s="24"/>
      <c r="I22" s="24"/>
      <c r="J22" s="24"/>
      <c r="K22" s="24"/>
    </row>
    <row r="23" spans="2:12" ht="46.5" customHeight="1" x14ac:dyDescent="0.25">
      <c r="B23" s="12" t="s">
        <v>11</v>
      </c>
      <c r="C23" s="1" t="s">
        <v>71</v>
      </c>
      <c r="D23" s="11"/>
      <c r="E23" s="15">
        <v>198731</v>
      </c>
      <c r="F23" s="15">
        <v>161774</v>
      </c>
      <c r="G23" s="15">
        <v>253242</v>
      </c>
      <c r="H23" s="15">
        <v>211326</v>
      </c>
      <c r="I23" s="15">
        <v>218735</v>
      </c>
      <c r="J23" s="15">
        <v>227363</v>
      </c>
      <c r="K23" s="15">
        <v>239113</v>
      </c>
    </row>
    <row r="24" spans="2:12" ht="78.75" x14ac:dyDescent="0.25">
      <c r="B24" s="70" t="s">
        <v>12</v>
      </c>
      <c r="C24" s="13" t="s">
        <v>72</v>
      </c>
      <c r="D24" s="73" t="s">
        <v>48</v>
      </c>
      <c r="E24" s="15">
        <v>77353</v>
      </c>
      <c r="F24" s="15">
        <v>67174</v>
      </c>
      <c r="G24" s="15">
        <v>118467</v>
      </c>
      <c r="H24" s="15">
        <v>114655</v>
      </c>
      <c r="I24" s="15">
        <v>116293</v>
      </c>
      <c r="J24" s="15">
        <v>121833</v>
      </c>
      <c r="K24" s="15">
        <v>129516</v>
      </c>
    </row>
    <row r="25" spans="2:12" x14ac:dyDescent="0.25">
      <c r="B25" s="71"/>
      <c r="C25" s="13" t="s">
        <v>73</v>
      </c>
      <c r="D25" s="74"/>
      <c r="E25" s="17"/>
      <c r="F25" s="17"/>
      <c r="G25" s="17"/>
      <c r="H25" s="17"/>
      <c r="I25" s="17"/>
      <c r="J25" s="17"/>
      <c r="K25" s="17"/>
    </row>
    <row r="26" spans="2:12" x14ac:dyDescent="0.25">
      <c r="B26" s="71"/>
      <c r="C26" s="13" t="s">
        <v>74</v>
      </c>
      <c r="D26" s="74"/>
      <c r="E26" s="15">
        <v>50981</v>
      </c>
      <c r="F26" s="15" t="s">
        <v>4</v>
      </c>
      <c r="G26" s="15" t="s">
        <v>4</v>
      </c>
      <c r="H26" s="15" t="s">
        <v>4</v>
      </c>
      <c r="I26" s="15" t="s">
        <v>4</v>
      </c>
      <c r="J26" s="15" t="s">
        <v>4</v>
      </c>
      <c r="K26" s="15" t="s">
        <v>4</v>
      </c>
    </row>
    <row r="27" spans="2:12" x14ac:dyDescent="0.25">
      <c r="B27" s="71"/>
      <c r="C27" s="13" t="s">
        <v>75</v>
      </c>
      <c r="D27" s="74"/>
      <c r="E27" s="15">
        <v>3027</v>
      </c>
      <c r="F27" s="15" t="s">
        <v>4</v>
      </c>
      <c r="G27" s="15" t="s">
        <v>4</v>
      </c>
      <c r="H27" s="15" t="s">
        <v>4</v>
      </c>
      <c r="I27" s="15" t="s">
        <v>4</v>
      </c>
      <c r="J27" s="15" t="s">
        <v>4</v>
      </c>
      <c r="K27" s="15" t="s">
        <v>4</v>
      </c>
    </row>
    <row r="28" spans="2:12" x14ac:dyDescent="0.25">
      <c r="B28" s="72"/>
      <c r="C28" s="13" t="s">
        <v>76</v>
      </c>
      <c r="D28" s="75"/>
      <c r="E28" s="15">
        <v>6296</v>
      </c>
      <c r="F28" s="15" t="s">
        <v>4</v>
      </c>
      <c r="G28" s="15" t="s">
        <v>4</v>
      </c>
      <c r="H28" s="15" t="s">
        <v>4</v>
      </c>
      <c r="I28" s="15" t="s">
        <v>4</v>
      </c>
      <c r="J28" s="15" t="s">
        <v>4</v>
      </c>
      <c r="K28" s="15" t="s">
        <v>4</v>
      </c>
    </row>
    <row r="29" spans="2:12" ht="47.25" x14ac:dyDescent="0.25">
      <c r="B29" s="12" t="s">
        <v>13</v>
      </c>
      <c r="C29" s="13" t="s">
        <v>77</v>
      </c>
      <c r="D29" s="11"/>
      <c r="E29" s="15">
        <v>86684</v>
      </c>
      <c r="F29" s="15">
        <v>71765</v>
      </c>
      <c r="G29" s="15">
        <v>59334</v>
      </c>
      <c r="H29" s="15">
        <v>57614</v>
      </c>
      <c r="I29" s="15">
        <v>61821</v>
      </c>
      <c r="J29" s="15">
        <v>63285</v>
      </c>
      <c r="K29" s="15">
        <v>65663</v>
      </c>
    </row>
    <row r="30" spans="2:12" ht="31.5" x14ac:dyDescent="0.25">
      <c r="B30" s="12" t="s">
        <v>14</v>
      </c>
      <c r="C30" s="13" t="s">
        <v>78</v>
      </c>
      <c r="D30" s="11" t="s">
        <v>48</v>
      </c>
      <c r="E30" s="15">
        <v>0</v>
      </c>
      <c r="F30" s="15">
        <f>-19120</f>
        <v>-19120</v>
      </c>
      <c r="G30" s="15">
        <v>35059</v>
      </c>
      <c r="H30" s="15">
        <v>0</v>
      </c>
      <c r="I30" s="15">
        <v>0</v>
      </c>
      <c r="J30" s="15">
        <v>0</v>
      </c>
      <c r="K30" s="15">
        <v>0</v>
      </c>
    </row>
    <row r="31" spans="2:12" ht="31.5" x14ac:dyDescent="0.25">
      <c r="B31" s="12" t="s">
        <v>17</v>
      </c>
      <c r="C31" s="13" t="s">
        <v>79</v>
      </c>
      <c r="D31" s="11" t="s">
        <v>48</v>
      </c>
      <c r="E31" s="15">
        <v>39933</v>
      </c>
      <c r="F31" s="15">
        <v>10032</v>
      </c>
      <c r="G31" s="15">
        <v>4024</v>
      </c>
      <c r="H31" s="15">
        <v>1196</v>
      </c>
      <c r="I31" s="15">
        <v>3202</v>
      </c>
      <c r="J31" s="15">
        <v>2363</v>
      </c>
      <c r="K31" s="15">
        <v>2345</v>
      </c>
    </row>
    <row r="32" spans="2:12" ht="409.5" customHeight="1" x14ac:dyDescent="0.25">
      <c r="B32" s="2" t="s">
        <v>80</v>
      </c>
      <c r="C32" s="1" t="s">
        <v>81</v>
      </c>
      <c r="D32" s="11"/>
      <c r="E32" s="23" t="s">
        <v>132</v>
      </c>
      <c r="F32" s="23" t="s">
        <v>132</v>
      </c>
      <c r="G32" s="23" t="s">
        <v>137</v>
      </c>
      <c r="H32" s="23" t="s">
        <v>137</v>
      </c>
      <c r="I32" s="23" t="s">
        <v>137</v>
      </c>
      <c r="J32" s="23" t="s">
        <v>137</v>
      </c>
      <c r="K32" s="23" t="s">
        <v>137</v>
      </c>
    </row>
    <row r="33" spans="2:11" ht="23.25" customHeight="1" x14ac:dyDescent="0.25">
      <c r="B33" s="12" t="s">
        <v>82</v>
      </c>
      <c r="C33" s="1" t="s">
        <v>83</v>
      </c>
      <c r="D33" s="11" t="s">
        <v>84</v>
      </c>
      <c r="E33" s="15">
        <v>3318</v>
      </c>
      <c r="F33" s="15">
        <v>3322</v>
      </c>
      <c r="G33" s="15">
        <f>E33</f>
        <v>3318</v>
      </c>
      <c r="H33" s="15">
        <f>E33</f>
        <v>3318</v>
      </c>
      <c r="I33" s="15">
        <f>E33</f>
        <v>3318</v>
      </c>
      <c r="J33" s="15">
        <f>E33</f>
        <v>3318</v>
      </c>
      <c r="K33" s="15">
        <f>E33</f>
        <v>3318</v>
      </c>
    </row>
    <row r="34" spans="2:11" ht="31.5" x14ac:dyDescent="0.25">
      <c r="B34" s="25" t="s">
        <v>85</v>
      </c>
      <c r="C34" s="13" t="s">
        <v>86</v>
      </c>
      <c r="D34" s="10" t="s">
        <v>87</v>
      </c>
      <c r="E34" s="26">
        <f t="shared" ref="E34:K34" si="2">E24/E33</f>
        <v>23.31314044605184</v>
      </c>
      <c r="F34" s="26">
        <f t="shared" si="2"/>
        <v>20.220951234196267</v>
      </c>
      <c r="G34" s="26">
        <f t="shared" si="2"/>
        <v>35.704339963833633</v>
      </c>
      <c r="H34" s="26">
        <f t="shared" si="2"/>
        <v>34.555455093429778</v>
      </c>
      <c r="I34" s="26">
        <f t="shared" si="2"/>
        <v>35.049125979505725</v>
      </c>
      <c r="J34" s="26">
        <f t="shared" si="2"/>
        <v>36.71880650994575</v>
      </c>
      <c r="K34" s="26">
        <f t="shared" si="2"/>
        <v>39.034358047016276</v>
      </c>
    </row>
    <row r="35" spans="2:11" ht="47.25" x14ac:dyDescent="0.25">
      <c r="B35" s="12" t="s">
        <v>18</v>
      </c>
      <c r="C35" s="13" t="s">
        <v>88</v>
      </c>
      <c r="D35" s="11"/>
      <c r="E35" s="17"/>
      <c r="F35" s="17"/>
      <c r="G35" s="17"/>
      <c r="H35" s="17"/>
      <c r="I35" s="17"/>
      <c r="J35" s="17"/>
      <c r="K35" s="17"/>
    </row>
    <row r="36" spans="2:11" ht="22.5" customHeight="1" x14ac:dyDescent="0.25">
      <c r="B36" s="11" t="s">
        <v>24</v>
      </c>
      <c r="C36" s="27" t="s">
        <v>89</v>
      </c>
      <c r="D36" s="11" t="s">
        <v>90</v>
      </c>
      <c r="E36" s="28">
        <v>94</v>
      </c>
      <c r="F36" s="15" t="s">
        <v>4</v>
      </c>
      <c r="G36" s="15" t="s">
        <v>4</v>
      </c>
      <c r="H36" s="15" t="s">
        <v>4</v>
      </c>
      <c r="I36" s="15" t="s">
        <v>4</v>
      </c>
      <c r="J36" s="15" t="s">
        <v>4</v>
      </c>
      <c r="K36" s="15" t="s">
        <v>4</v>
      </c>
    </row>
    <row r="37" spans="2:11" ht="31.5" x14ac:dyDescent="0.25">
      <c r="B37" s="12" t="s">
        <v>25</v>
      </c>
      <c r="C37" s="1" t="s">
        <v>91</v>
      </c>
      <c r="D37" s="10" t="s">
        <v>92</v>
      </c>
      <c r="E37" s="26">
        <f>E26/E36/12</f>
        <v>45.195921985815602</v>
      </c>
      <c r="F37" s="29" t="s">
        <v>4</v>
      </c>
      <c r="G37" s="29" t="s">
        <v>4</v>
      </c>
      <c r="H37" s="29" t="s">
        <v>4</v>
      </c>
      <c r="I37" s="29" t="s">
        <v>4</v>
      </c>
      <c r="J37" s="29" t="s">
        <v>4</v>
      </c>
      <c r="K37" s="29" t="s">
        <v>4</v>
      </c>
    </row>
    <row r="38" spans="2:11" ht="46.5" customHeight="1" x14ac:dyDescent="0.25">
      <c r="B38" s="12" t="s">
        <v>26</v>
      </c>
      <c r="C38" s="1" t="s">
        <v>93</v>
      </c>
      <c r="D38" s="10"/>
      <c r="E38" s="30"/>
      <c r="F38" s="76"/>
      <c r="G38" s="77"/>
    </row>
    <row r="39" spans="2:11" ht="31.5" x14ac:dyDescent="0.25">
      <c r="B39" s="12" t="s">
        <v>19</v>
      </c>
      <c r="C39" s="1" t="s">
        <v>94</v>
      </c>
      <c r="D39" s="11" t="s">
        <v>48</v>
      </c>
      <c r="E39" s="22">
        <v>403</v>
      </c>
      <c r="F39" s="15">
        <f t="shared" ref="F39:K39" si="3">E39</f>
        <v>403</v>
      </c>
      <c r="G39" s="15">
        <f t="shared" si="3"/>
        <v>403</v>
      </c>
      <c r="H39" s="15">
        <f t="shared" si="3"/>
        <v>403</v>
      </c>
      <c r="I39" s="15">
        <f t="shared" si="3"/>
        <v>403</v>
      </c>
      <c r="J39" s="15">
        <f t="shared" si="3"/>
        <v>403</v>
      </c>
      <c r="K39" s="15">
        <f t="shared" si="3"/>
        <v>403</v>
      </c>
    </row>
    <row r="40" spans="2:11" ht="47.25" x14ac:dyDescent="0.25">
      <c r="B40" s="12" t="s">
        <v>20</v>
      </c>
      <c r="C40" s="1" t="s">
        <v>95</v>
      </c>
      <c r="D40" s="11" t="s">
        <v>48</v>
      </c>
      <c r="E40" s="22"/>
      <c r="F40" s="15" t="s">
        <v>4</v>
      </c>
      <c r="G40" s="15" t="s">
        <v>4</v>
      </c>
      <c r="H40" s="15" t="s">
        <v>4</v>
      </c>
      <c r="I40" s="15" t="s">
        <v>4</v>
      </c>
      <c r="J40" s="15" t="s">
        <v>4</v>
      </c>
      <c r="K40" s="15" t="s">
        <v>4</v>
      </c>
    </row>
    <row r="42" spans="2:11" ht="24" customHeight="1" x14ac:dyDescent="0.25">
      <c r="B42" s="62" t="s">
        <v>96</v>
      </c>
      <c r="C42" s="62"/>
      <c r="G42" s="16"/>
      <c r="H42" s="16"/>
      <c r="I42" s="16"/>
      <c r="J42" s="16"/>
      <c r="K42" s="16"/>
    </row>
    <row r="43" spans="2:11" ht="21.75" customHeight="1" x14ac:dyDescent="0.25">
      <c r="B43" s="31" t="s">
        <v>97</v>
      </c>
      <c r="C43" s="62" t="s">
        <v>98</v>
      </c>
      <c r="D43" s="62"/>
      <c r="E43" s="62"/>
      <c r="F43" s="62"/>
    </row>
    <row r="44" spans="2:11" ht="23.25" customHeight="1" x14ac:dyDescent="0.25">
      <c r="B44" s="31" t="s">
        <v>99</v>
      </c>
      <c r="C44" s="62" t="s">
        <v>100</v>
      </c>
      <c r="D44" s="62"/>
      <c r="E44" s="62"/>
      <c r="F44" s="62"/>
      <c r="G44" s="62"/>
    </row>
    <row r="45" spans="2:11" ht="25.5" customHeight="1" x14ac:dyDescent="0.25">
      <c r="B45" s="31" t="s">
        <v>101</v>
      </c>
      <c r="C45" s="62" t="s">
        <v>102</v>
      </c>
      <c r="D45" s="62"/>
      <c r="E45" s="62"/>
      <c r="F45" s="62"/>
      <c r="G45" s="62"/>
    </row>
    <row r="46" spans="2:11" ht="21" customHeight="1" x14ac:dyDescent="0.25">
      <c r="B46" s="31" t="s">
        <v>103</v>
      </c>
      <c r="C46" s="62" t="s">
        <v>104</v>
      </c>
      <c r="D46" s="62"/>
      <c r="E46" s="62"/>
      <c r="F46" s="62"/>
      <c r="G46" s="62"/>
    </row>
    <row r="47" spans="2:11" s="33" customFormat="1" ht="21" customHeight="1" x14ac:dyDescent="0.25">
      <c r="B47" s="32"/>
      <c r="C47" s="68"/>
      <c r="D47" s="63"/>
      <c r="E47" s="63"/>
      <c r="F47" s="63"/>
      <c r="G47" s="63"/>
    </row>
  </sheetData>
  <customSheetViews>
    <customSheetView guid="{446D5BFA-3937-4091-859C-2A55CBFC9D91}" scale="80" showPageBreaks="1" fitToPage="1" printArea="1">
      <pane xSplit="4" ySplit="6" topLeftCell="G7" activePane="bottomRight" state="frozen"/>
      <selection pane="bottomRight" activeCell="G29" sqref="G29"/>
      <pageMargins left="0.11811023622047245" right="0.11811023622047245" top="0" bottom="0" header="0.31496062992125984" footer="0.31496062992125984"/>
      <printOptions horizontalCentered="1"/>
      <pageSetup paperSize="9" scale="46" orientation="portrait" r:id="rId1"/>
    </customSheetView>
    <customSheetView guid="{E6DDF574-5ED1-4410-A7A0-BAC83022ED08}" scale="80" fitToPage="1">
      <pane xSplit="4" ySplit="6" topLeftCell="G7" activePane="bottomRight" state="frozen"/>
      <selection pane="bottomRight" activeCell="G29" sqref="G29"/>
      <pageMargins left="0.11811023622047245" right="0.11811023622047245" top="0" bottom="0" header="0.31496062992125984" footer="0.31496062992125984"/>
      <printOptions horizontalCentered="1"/>
      <pageSetup paperSize="9" scale="56" orientation="portrait" r:id="rId2"/>
    </customSheetView>
    <customSheetView guid="{C60AF1F7-B654-4134-92AD-D2008EC999AA}" scale="80" fitToPage="1">
      <pane xSplit="4" ySplit="6" topLeftCell="G7" activePane="bottomRight" state="frozen"/>
      <selection pane="bottomRight" activeCell="G29" sqref="G29"/>
      <pageMargins left="0.11811023622047245" right="0.11811023622047245" top="0" bottom="0" header="0.31496062992125984" footer="0.31496062992125984"/>
      <printOptions horizontalCentered="1"/>
      <pageSetup paperSize="9" scale="56" orientation="portrait" r:id="rId3"/>
    </customSheetView>
    <customSheetView guid="{58165736-634A-4600-8B85-C6A8921242FC}" scale="80" showPageBreaks="1" fitToPage="1">
      <pane xSplit="4" ySplit="6" topLeftCell="G7" activePane="bottomRight" state="frozen"/>
      <selection pane="bottomRight" activeCell="G29" sqref="G29"/>
      <pageMargins left="0.11811023622047245" right="0.11811023622047245" top="0" bottom="0" header="0.31496062992125984" footer="0.31496062992125984"/>
      <printOptions horizontalCentered="1"/>
      <pageSetup paperSize="9" scale="44" orientation="portrait" r:id="rId4"/>
    </customSheetView>
    <customSheetView guid="{0896CF6C-834A-4DFA-9A32-484941999764}" scale="80" fitToPage="1">
      <pane xSplit="4" ySplit="6" topLeftCell="G7" activePane="bottomRight" state="frozen"/>
      <selection pane="bottomRight" activeCell="G29" sqref="G29"/>
      <pageMargins left="0.11811023622047245" right="0.11811023622047245" top="0" bottom="0" header="0.31496062992125984" footer="0.31496062992125984"/>
      <printOptions horizontalCentered="1"/>
      <pageSetup paperSize="9" scale="44" orientation="portrait" r:id="rId5"/>
    </customSheetView>
    <customSheetView guid="{82E30D81-1BE1-4970-8AF7-6FD177E829DB}" scale="80" showPageBreaks="1" fitToPage="1" printArea="1">
      <pane xSplit="4" ySplit="6" topLeftCell="G7" activePane="bottomRight" state="frozen"/>
      <selection pane="bottomRight" activeCell="G29" sqref="G29"/>
      <pageMargins left="0.11811023622047245" right="0.11811023622047245" top="0" bottom="0" header="0.31496062992125984" footer="0.31496062992125984"/>
      <printOptions horizontalCentered="1"/>
      <pageSetup paperSize="9" scale="45" orientation="portrait" r:id="rId6"/>
    </customSheetView>
  </customSheetViews>
  <mergeCells count="11">
    <mergeCell ref="F1:G2"/>
    <mergeCell ref="B4:G4"/>
    <mergeCell ref="B24:B28"/>
    <mergeCell ref="D24:D28"/>
    <mergeCell ref="F38:G38"/>
    <mergeCell ref="C44:G44"/>
    <mergeCell ref="C45:G45"/>
    <mergeCell ref="C46:G46"/>
    <mergeCell ref="C47:G47"/>
    <mergeCell ref="B42:C42"/>
    <mergeCell ref="C43:F43"/>
  </mergeCells>
  <printOptions horizontalCentered="1"/>
  <pageMargins left="0.11811023622047245" right="0.11811023622047245" top="0" bottom="0" header="0.31496062992125984" footer="0.31496062992125984"/>
  <pageSetup paperSize="9" scale="33" orientation="landscape" r:id="rId7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9"/>
  <sheetViews>
    <sheetView tabSelected="1" zoomScale="80" zoomScaleNormal="8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R10" sqref="R10"/>
    </sheetView>
  </sheetViews>
  <sheetFormatPr defaultRowHeight="15.75" x14ac:dyDescent="0.25"/>
  <cols>
    <col min="1" max="2" width="9.140625" style="3"/>
    <col min="3" max="3" width="8.7109375" style="3" customWidth="1"/>
    <col min="4" max="4" width="37.85546875" style="3" customWidth="1"/>
    <col min="5" max="5" width="19.140625" style="3" customWidth="1"/>
    <col min="6" max="6" width="22.140625" style="3" customWidth="1"/>
    <col min="7" max="7" width="20.140625" style="3" customWidth="1"/>
    <col min="8" max="8" width="18.85546875" style="3" customWidth="1"/>
    <col min="9" max="9" width="19.140625" style="3" customWidth="1"/>
    <col min="10" max="10" width="21.5703125" style="3" customWidth="1"/>
    <col min="11" max="11" width="19.140625" style="3" customWidth="1"/>
    <col min="12" max="12" width="21.5703125" style="3" customWidth="1"/>
    <col min="13" max="13" width="19.140625" style="3" customWidth="1"/>
    <col min="14" max="14" width="21.5703125" style="3" customWidth="1"/>
    <col min="15" max="15" width="19.140625" style="3" customWidth="1"/>
    <col min="16" max="16" width="21.5703125" style="3" customWidth="1"/>
    <col min="17" max="17" width="19.140625" style="3" customWidth="1"/>
    <col min="18" max="18" width="21.5703125" style="3" customWidth="1"/>
    <col min="19" max="16384" width="9.140625" style="3"/>
  </cols>
  <sheetData>
    <row r="1" spans="3:18" ht="31.5" customHeight="1" x14ac:dyDescent="0.25">
      <c r="H1" s="65" t="s">
        <v>105</v>
      </c>
      <c r="I1" s="65"/>
      <c r="J1" s="65"/>
    </row>
    <row r="2" spans="3:18" ht="51.75" customHeight="1" x14ac:dyDescent="0.25">
      <c r="H2" s="65"/>
      <c r="I2" s="65"/>
      <c r="J2" s="65"/>
      <c r="K2" s="5"/>
      <c r="M2" s="5"/>
      <c r="O2" s="5"/>
      <c r="Q2" s="5"/>
    </row>
    <row r="3" spans="3:18" s="9" customFormat="1" ht="29.25" customHeight="1" x14ac:dyDescent="0.25">
      <c r="C3" s="61" t="s">
        <v>106</v>
      </c>
      <c r="D3" s="61"/>
      <c r="E3" s="61"/>
      <c r="F3" s="61"/>
      <c r="G3" s="61"/>
      <c r="H3" s="61"/>
      <c r="I3" s="61"/>
      <c r="J3" s="61"/>
      <c r="K3" s="5"/>
      <c r="M3" s="5"/>
      <c r="O3" s="5"/>
      <c r="Q3" s="5"/>
    </row>
    <row r="5" spans="3:18" ht="66" customHeight="1" x14ac:dyDescent="0.25">
      <c r="C5" s="84" t="s">
        <v>0</v>
      </c>
      <c r="D5" s="73" t="s">
        <v>28</v>
      </c>
      <c r="E5" s="84" t="s">
        <v>1</v>
      </c>
      <c r="F5" s="53" t="s">
        <v>44</v>
      </c>
      <c r="G5" s="78" t="s">
        <v>138</v>
      </c>
      <c r="H5" s="79"/>
      <c r="I5" s="78" t="s">
        <v>131</v>
      </c>
      <c r="J5" s="79"/>
      <c r="K5" s="78" t="s">
        <v>133</v>
      </c>
      <c r="L5" s="79"/>
      <c r="M5" s="78" t="s">
        <v>134</v>
      </c>
      <c r="N5" s="79"/>
      <c r="O5" s="78" t="s">
        <v>135</v>
      </c>
      <c r="P5" s="79"/>
      <c r="Q5" s="78" t="s">
        <v>136</v>
      </c>
      <c r="R5" s="79"/>
    </row>
    <row r="6" spans="3:18" x14ac:dyDescent="0.25">
      <c r="C6" s="85"/>
      <c r="D6" s="75"/>
      <c r="E6" s="85"/>
      <c r="F6" s="19" t="s">
        <v>128</v>
      </c>
      <c r="G6" s="19" t="s">
        <v>107</v>
      </c>
      <c r="H6" s="19" t="s">
        <v>108</v>
      </c>
      <c r="I6" s="19" t="s">
        <v>107</v>
      </c>
      <c r="J6" s="19" t="s">
        <v>108</v>
      </c>
      <c r="K6" s="19" t="s">
        <v>107</v>
      </c>
      <c r="L6" s="19" t="s">
        <v>108</v>
      </c>
      <c r="M6" s="19" t="s">
        <v>107</v>
      </c>
      <c r="N6" s="19" t="s">
        <v>108</v>
      </c>
      <c r="O6" s="19" t="s">
        <v>107</v>
      </c>
      <c r="P6" s="19" t="s">
        <v>108</v>
      </c>
      <c r="Q6" s="19" t="s">
        <v>107</v>
      </c>
      <c r="R6" s="19" t="s">
        <v>108</v>
      </c>
    </row>
    <row r="7" spans="3:18" ht="47.25" customHeight="1" x14ac:dyDescent="0.25">
      <c r="C7" s="11" t="s">
        <v>2</v>
      </c>
      <c r="D7" s="86" t="s">
        <v>109</v>
      </c>
      <c r="E7" s="87"/>
      <c r="F7" s="87"/>
      <c r="G7" s="87"/>
      <c r="H7" s="87"/>
      <c r="I7" s="87"/>
      <c r="J7" s="88"/>
    </row>
    <row r="8" spans="3:18" ht="31.5" x14ac:dyDescent="0.25">
      <c r="C8" s="11" t="s">
        <v>5</v>
      </c>
      <c r="D8" s="48" t="s">
        <v>110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3:18" x14ac:dyDescent="0.25">
      <c r="C9" s="14"/>
      <c r="D9" s="86" t="s">
        <v>111</v>
      </c>
      <c r="E9" s="87"/>
      <c r="F9" s="87"/>
      <c r="G9" s="87"/>
      <c r="H9" s="87"/>
      <c r="I9" s="87"/>
      <c r="J9" s="88"/>
    </row>
    <row r="10" spans="3:18" x14ac:dyDescent="0.25">
      <c r="C10" s="54"/>
      <c r="D10" s="55" t="s">
        <v>112</v>
      </c>
      <c r="E10" s="56" t="s">
        <v>113</v>
      </c>
      <c r="F10" s="57">
        <f>F21/F20/6*1000</f>
        <v>2706366.1904761908</v>
      </c>
      <c r="G10" s="57">
        <f>G21/G20/6*1000</f>
        <v>1116941.2844036699</v>
      </c>
      <c r="H10" s="57">
        <f t="shared" ref="H10:J10" si="0">H21/H20/6*1000</f>
        <v>1091629.3577981652</v>
      </c>
      <c r="I10" s="57">
        <f t="shared" si="0"/>
        <v>1893746.8847352026</v>
      </c>
      <c r="J10" s="57">
        <f>J21/J20/6*1000</f>
        <v>2140658.374792703</v>
      </c>
      <c r="K10" s="57">
        <f t="shared" ref="K10:L10" si="1">K21/K20/6*1000</f>
        <v>1969496.7601246107</v>
      </c>
      <c r="L10" s="57">
        <f t="shared" si="1"/>
        <v>2226284.7097844109</v>
      </c>
      <c r="M10" s="57">
        <f t="shared" ref="M10:N10" si="2">M21/M20/6*1000</f>
        <v>2048276.6305295955</v>
      </c>
      <c r="N10" s="57">
        <f t="shared" si="2"/>
        <v>2315336.0981757874</v>
      </c>
      <c r="O10" s="57">
        <f t="shared" ref="O10:P10" si="3">O21/O20/6*1000</f>
        <v>2130207.6957507795</v>
      </c>
      <c r="P10" s="57">
        <f t="shared" si="3"/>
        <v>2407949.5421028188</v>
      </c>
      <c r="Q10" s="57">
        <f t="shared" ref="Q10:R10" si="4">Q21/Q20/6*1000</f>
        <v>2215416.0035808105</v>
      </c>
      <c r="R10" s="57">
        <f t="shared" si="4"/>
        <v>2504267.5237869318</v>
      </c>
    </row>
    <row r="11" spans="3:18" ht="31.5" x14ac:dyDescent="0.25">
      <c r="C11" s="54"/>
      <c r="D11" s="55" t="s">
        <v>114</v>
      </c>
      <c r="E11" s="56" t="s">
        <v>16</v>
      </c>
      <c r="F11" s="57">
        <f>F22/(F18-F19)</f>
        <v>0.54738563793110517</v>
      </c>
      <c r="G11" s="57">
        <f>G22/(G18-G19)</f>
        <v>0.57176662014321555</v>
      </c>
      <c r="H11" s="57">
        <f t="shared" ref="H11:J11" si="5">H22/(H18-H19)</f>
        <v>0.67561941483602794</v>
      </c>
      <c r="I11" s="57">
        <f t="shared" si="5"/>
        <v>0.54423922981107298</v>
      </c>
      <c r="J11" s="57">
        <f t="shared" si="5"/>
        <v>0.6437504811970135</v>
      </c>
      <c r="K11" s="57">
        <f t="shared" ref="K11:L11" si="6">K22/(K18-K19)</f>
        <v>0.56600878673154453</v>
      </c>
      <c r="L11" s="57">
        <f t="shared" si="6"/>
        <v>0.669500409484446</v>
      </c>
      <c r="M11" s="57">
        <f t="shared" ref="M11:N11" si="7">M22/(M18-M19)</f>
        <v>0.58864934682432069</v>
      </c>
      <c r="N11" s="57">
        <f t="shared" si="7"/>
        <v>0.696280464846873</v>
      </c>
      <c r="O11" s="57">
        <f t="shared" ref="O11:P11" si="8">O22/(O18-O19)</f>
        <v>0.61220570278512387</v>
      </c>
      <c r="P11" s="57">
        <f t="shared" si="8"/>
        <v>0.72412053428867795</v>
      </c>
      <c r="Q11" s="57">
        <f t="shared" ref="Q11:R11" si="9">Q22/(Q18-Q19)</f>
        <v>0.63669380817681454</v>
      </c>
      <c r="R11" s="57">
        <f t="shared" si="9"/>
        <v>0.75308526469977688</v>
      </c>
    </row>
    <row r="12" spans="3:18" x14ac:dyDescent="0.25">
      <c r="C12" s="54"/>
      <c r="D12" s="55" t="s">
        <v>115</v>
      </c>
      <c r="E12" s="56" t="s">
        <v>16</v>
      </c>
      <c r="F12" s="57">
        <f>F21/F18+F11</f>
        <v>3.2376435886585115</v>
      </c>
      <c r="G12" s="57">
        <f>G21/G18+G11</f>
        <v>2.7614851772447571</v>
      </c>
      <c r="H12" s="57">
        <f>H21/H18+H11</f>
        <v>2.9390126328891357</v>
      </c>
      <c r="I12" s="57">
        <f t="shared" ref="I12:J12" si="10">I21/I18+I11</f>
        <v>4.2742604603216492</v>
      </c>
      <c r="J12" s="57">
        <f t="shared" si="10"/>
        <v>4.8370823656603514</v>
      </c>
      <c r="K12" s="57">
        <f t="shared" ref="K12" si="11">K21/K18+K11</f>
        <v>4.445230866462544</v>
      </c>
      <c r="L12" s="57">
        <f t="shared" ref="L12" si="12">L21/L18+L11</f>
        <v>5.0305655693263169</v>
      </c>
      <c r="M12" s="57">
        <f t="shared" ref="M12" si="13">M21/M18+M11</f>
        <v>4.6230403097445594</v>
      </c>
      <c r="N12" s="57">
        <f t="shared" ref="N12" si="14">N21/N18+N11</f>
        <v>5.2317882310824189</v>
      </c>
      <c r="O12" s="57">
        <f t="shared" ref="O12" si="15">O21/O18+O11</f>
        <v>4.8079723042221723</v>
      </c>
      <c r="P12" s="57">
        <f t="shared" ref="P12" si="16">P21/P18+P11</f>
        <v>5.4410486111736462</v>
      </c>
      <c r="Q12" s="57">
        <f t="shared" ref="Q12" si="17">Q21/Q18+Q11</f>
        <v>5.0002910736713453</v>
      </c>
      <c r="R12" s="57">
        <f t="shared" ref="R12" si="18">R21/R18+R11</f>
        <v>5.6586904646601441</v>
      </c>
    </row>
    <row r="13" spans="3:18" x14ac:dyDescent="0.25">
      <c r="C13" s="80"/>
      <c r="D13" s="80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3:18" ht="15.75" customHeight="1" x14ac:dyDescent="0.25">
      <c r="C14" s="80" t="s">
        <v>96</v>
      </c>
      <c r="D14" s="80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3:18" ht="15.75" customHeight="1" x14ac:dyDescent="0.25">
      <c r="C15" s="59" t="s">
        <v>116</v>
      </c>
      <c r="D15" s="80" t="s">
        <v>98</v>
      </c>
      <c r="E15" s="80"/>
      <c r="F15" s="8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3:18" x14ac:dyDescent="0.25"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3:18" ht="15.75" customHeight="1" x14ac:dyDescent="0.25">
      <c r="C17" s="81" t="s">
        <v>29</v>
      </c>
      <c r="D17" s="60" t="s">
        <v>117</v>
      </c>
      <c r="E17" s="60" t="s">
        <v>15</v>
      </c>
      <c r="F17" s="46">
        <v>205192.84</v>
      </c>
      <c r="G17" s="47">
        <v>92121.82</v>
      </c>
      <c r="H17" s="47">
        <v>92703.14</v>
      </c>
      <c r="I17" s="47">
        <v>139317.81</v>
      </c>
      <c r="J17" s="47">
        <v>148898.01999999999</v>
      </c>
      <c r="K17" s="47">
        <v>144890.51999999999</v>
      </c>
      <c r="L17" s="47">
        <v>154853.94</v>
      </c>
      <c r="M17" s="47">
        <v>150686.14000000001</v>
      </c>
      <c r="N17" s="47">
        <v>161048.1</v>
      </c>
      <c r="O17" s="47">
        <v>156713.93</v>
      </c>
      <c r="P17" s="47">
        <v>167489.68</v>
      </c>
      <c r="Q17" s="47">
        <v>162982.49</v>
      </c>
      <c r="R17" s="47">
        <v>174189.26</v>
      </c>
    </row>
    <row r="18" spans="3:18" ht="23.25" customHeight="1" x14ac:dyDescent="0.25">
      <c r="C18" s="82"/>
      <c r="D18" s="55" t="s">
        <v>118</v>
      </c>
      <c r="E18" s="55" t="s">
        <v>119</v>
      </c>
      <c r="F18" s="46">
        <v>63377.22</v>
      </c>
      <c r="G18" s="46">
        <v>33359.519999999997</v>
      </c>
      <c r="H18" s="46">
        <v>31542.27</v>
      </c>
      <c r="I18" s="49">
        <v>32594.6</v>
      </c>
      <c r="J18" s="49">
        <v>30782.61</v>
      </c>
      <c r="K18" s="49">
        <f>I18</f>
        <v>32594.6</v>
      </c>
      <c r="L18" s="49">
        <f>J18</f>
        <v>30782.61</v>
      </c>
      <c r="M18" s="49">
        <f>I18</f>
        <v>32594.6</v>
      </c>
      <c r="N18" s="49">
        <f>J18</f>
        <v>30782.61</v>
      </c>
      <c r="O18" s="49">
        <f>I18</f>
        <v>32594.6</v>
      </c>
      <c r="P18" s="49">
        <f>J18</f>
        <v>30782.61</v>
      </c>
      <c r="Q18" s="49">
        <f>I18</f>
        <v>32594.6</v>
      </c>
      <c r="R18" s="49">
        <f>J18</f>
        <v>30782.61</v>
      </c>
    </row>
    <row r="19" spans="3:18" ht="31.5" x14ac:dyDescent="0.25">
      <c r="C19" s="82"/>
      <c r="D19" s="55" t="s">
        <v>120</v>
      </c>
      <c r="E19" s="55" t="s">
        <v>119</v>
      </c>
      <c r="F19" s="49"/>
      <c r="G19" s="49"/>
      <c r="H19" s="50"/>
      <c r="I19" s="50"/>
      <c r="J19" s="51"/>
      <c r="K19" s="50"/>
      <c r="L19" s="51"/>
      <c r="M19" s="50"/>
      <c r="N19" s="51"/>
      <c r="O19" s="50"/>
      <c r="P19" s="51"/>
      <c r="Q19" s="50"/>
      <c r="R19" s="51"/>
    </row>
    <row r="20" spans="3:18" ht="22.5" customHeight="1" x14ac:dyDescent="0.25">
      <c r="C20" s="82"/>
      <c r="D20" s="55" t="s">
        <v>121</v>
      </c>
      <c r="E20" s="55" t="s">
        <v>57</v>
      </c>
      <c r="F20" s="49">
        <v>10.5</v>
      </c>
      <c r="G20" s="49">
        <v>10.9</v>
      </c>
      <c r="H20" s="50">
        <v>10.9</v>
      </c>
      <c r="I20" s="49">
        <v>10.7</v>
      </c>
      <c r="J20" s="49">
        <v>10.050000000000001</v>
      </c>
      <c r="K20" s="49">
        <f>I20</f>
        <v>10.7</v>
      </c>
      <c r="L20" s="49">
        <f>J20</f>
        <v>10.050000000000001</v>
      </c>
      <c r="M20" s="49">
        <f>I20</f>
        <v>10.7</v>
      </c>
      <c r="N20" s="49">
        <f>J20</f>
        <v>10.050000000000001</v>
      </c>
      <c r="O20" s="49">
        <f>I20</f>
        <v>10.7</v>
      </c>
      <c r="P20" s="49">
        <f>J20</f>
        <v>10.050000000000001</v>
      </c>
      <c r="Q20" s="49">
        <f>I20</f>
        <v>10.7</v>
      </c>
      <c r="R20" s="49">
        <f>J20</f>
        <v>10.050000000000001</v>
      </c>
    </row>
    <row r="21" spans="3:18" ht="45" customHeight="1" x14ac:dyDescent="0.25">
      <c r="C21" s="82"/>
      <c r="D21" s="55" t="s">
        <v>139</v>
      </c>
      <c r="E21" s="55" t="str">
        <f>E17</f>
        <v>тыс.руб.</v>
      </c>
      <c r="F21" s="50">
        <v>170501.07</v>
      </c>
      <c r="G21" s="50">
        <v>73047.960000000006</v>
      </c>
      <c r="H21" s="50">
        <v>71392.56</v>
      </c>
      <c r="I21" s="50">
        <v>121578.55</v>
      </c>
      <c r="J21" s="50">
        <v>129081.7</v>
      </c>
      <c r="K21" s="50">
        <f t="shared" ref="K21:R21" si="19">I21*1.04</f>
        <v>126441.69200000001</v>
      </c>
      <c r="L21" s="50">
        <f t="shared" si="19"/>
        <v>134244.96799999999</v>
      </c>
      <c r="M21" s="50">
        <f t="shared" si="19"/>
        <v>131499.35968000002</v>
      </c>
      <c r="N21" s="50">
        <f t="shared" si="19"/>
        <v>139614.76671999999</v>
      </c>
      <c r="O21" s="50">
        <f t="shared" si="19"/>
        <v>136759.33406720002</v>
      </c>
      <c r="P21" s="50">
        <f t="shared" si="19"/>
        <v>145199.35738879998</v>
      </c>
      <c r="Q21" s="50">
        <f t="shared" si="19"/>
        <v>142229.70742988802</v>
      </c>
      <c r="R21" s="50">
        <f t="shared" si="19"/>
        <v>151007.33168435199</v>
      </c>
    </row>
    <row r="22" spans="3:18" ht="30" customHeight="1" x14ac:dyDescent="0.25">
      <c r="C22" s="83"/>
      <c r="D22" s="55" t="s">
        <v>122</v>
      </c>
      <c r="E22" s="55" t="str">
        <f>E21</f>
        <v>тыс.руб.</v>
      </c>
      <c r="F22" s="50">
        <v>34691.78</v>
      </c>
      <c r="G22" s="50">
        <v>19073.86</v>
      </c>
      <c r="H22" s="50">
        <v>21310.57</v>
      </c>
      <c r="I22" s="50">
        <v>17739.259999999998</v>
      </c>
      <c r="J22" s="50">
        <v>19816.32</v>
      </c>
      <c r="K22" s="50">
        <v>18448.830000000002</v>
      </c>
      <c r="L22" s="50">
        <v>20608.97</v>
      </c>
      <c r="M22" s="50">
        <v>19186.79</v>
      </c>
      <c r="N22" s="50">
        <v>21433.33</v>
      </c>
      <c r="O22" s="50">
        <v>19954.599999999999</v>
      </c>
      <c r="P22" s="50">
        <v>22290.32</v>
      </c>
      <c r="Q22" s="50">
        <v>20752.78</v>
      </c>
      <c r="R22" s="50">
        <v>23181.93</v>
      </c>
    </row>
    <row r="23" spans="3:18" x14ac:dyDescent="0.25">
      <c r="E23" s="36"/>
      <c r="F23" s="37"/>
      <c r="G23" s="37"/>
      <c r="H23" s="38"/>
      <c r="J23" s="37"/>
      <c r="L23" s="37"/>
      <c r="N23" s="37"/>
      <c r="P23" s="37"/>
      <c r="R23" s="37"/>
    </row>
    <row r="24" spans="3:18" x14ac:dyDescent="0.25">
      <c r="E24" s="36"/>
      <c r="F24" s="39"/>
      <c r="G24" s="38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3:18" x14ac:dyDescent="0.25">
      <c r="G25" s="40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3:18" x14ac:dyDescent="0.25">
      <c r="F26" s="35"/>
      <c r="G26" s="35"/>
      <c r="H26" s="34"/>
    </row>
    <row r="27" spans="3:18" x14ac:dyDescent="0.25">
      <c r="F27" s="34"/>
      <c r="G27" s="34"/>
      <c r="H27" s="34"/>
    </row>
    <row r="28" spans="3:18" x14ac:dyDescent="0.25">
      <c r="H28" s="34"/>
    </row>
    <row r="29" spans="3:18" x14ac:dyDescent="0.25">
      <c r="H29" s="34"/>
    </row>
  </sheetData>
  <customSheetViews>
    <customSheetView guid="{446D5BFA-3937-4091-859C-2A55CBFC9D91}" scale="80" showPageBreaks="1" fitToPage="1" printArea="1">
      <pane xSplit="5" ySplit="9" topLeftCell="H10" activePane="bottomRight" state="frozen"/>
      <selection pane="bottomRight" activeCell="I10" sqref="I10"/>
      <pageMargins left="0.70866141732283472" right="0.70866141732283472" top="0.74803149606299213" bottom="0.74803149606299213" header="0.31496062992125984" footer="0.31496062992125984"/>
      <pageSetup paperSize="9" scale="78" orientation="landscape" r:id="rId1"/>
    </customSheetView>
    <customSheetView guid="{E6DDF574-5ED1-4410-A7A0-BAC83022ED08}" scale="80" fitToPage="1">
      <pane xSplit="5" ySplit="9" topLeftCell="H10" activePane="bottomRight" state="frozen"/>
      <selection pane="bottomRight" activeCell="I10" sqref="I10"/>
      <pageMargins left="0.70866141732283472" right="0.70866141732283472" top="0.74803149606299213" bottom="0.74803149606299213" header="0.31496062992125984" footer="0.31496062992125984"/>
      <pageSetup paperSize="9" scale="68" orientation="landscape" r:id="rId2"/>
    </customSheetView>
    <customSheetView guid="{C60AF1F7-B654-4134-92AD-D2008EC999AA}" scale="80" fitToPage="1">
      <pane xSplit="5" ySplit="9" topLeftCell="H10" activePane="bottomRight" state="frozen"/>
      <selection pane="bottomRight" activeCell="I10" sqref="I10"/>
      <pageMargins left="0.70866141732283472" right="0.70866141732283472" top="0.74803149606299213" bottom="0.74803149606299213" header="0.31496062992125984" footer="0.31496062992125984"/>
      <pageSetup paperSize="9" scale="68" orientation="landscape" r:id="rId3"/>
    </customSheetView>
    <customSheetView guid="{58165736-634A-4600-8B85-C6A8921242FC}" scale="80" showPageBreaks="1" fitToPage="1">
      <pane xSplit="5" ySplit="9" topLeftCell="H10" activePane="bottomRight" state="frozen"/>
      <selection pane="bottomRight" activeCell="I10" sqref="I10"/>
      <pageMargins left="0.70866141732283472" right="0.70866141732283472" top="0.74803149606299213" bottom="0.74803149606299213" header="0.31496062992125984" footer="0.31496062992125984"/>
      <pageSetup paperSize="9" scale="70" orientation="landscape" r:id="rId4"/>
    </customSheetView>
    <customSheetView guid="{0896CF6C-834A-4DFA-9A32-484941999764}" scale="80" fitToPage="1">
      <pane xSplit="5" ySplit="9" topLeftCell="H10" activePane="bottomRight" state="frozen"/>
      <selection pane="bottomRight" activeCell="I10" sqref="I10"/>
      <pageMargins left="0.70866141732283472" right="0.70866141732283472" top="0.74803149606299213" bottom="0.74803149606299213" header="0.31496062992125984" footer="0.31496062992125984"/>
      <pageSetup paperSize="9" scale="70" orientation="landscape" r:id="rId5"/>
    </customSheetView>
    <customSheetView guid="{82E30D81-1BE1-4970-8AF7-6FD177E829DB}" scale="80" showPageBreaks="1" fitToPage="1" printArea="1">
      <pane xSplit="5" ySplit="9" topLeftCell="H10" activePane="bottomRight" state="frozen"/>
      <selection pane="bottomRight" activeCell="I10" sqref="I10"/>
      <pageMargins left="0.70866141732283472" right="0.70866141732283472" top="0.74803149606299213" bottom="0.74803149606299213" header="0.31496062992125984" footer="0.31496062992125984"/>
      <pageSetup paperSize="9" scale="78" orientation="landscape" r:id="rId6"/>
    </customSheetView>
  </customSheetViews>
  <mergeCells count="17">
    <mergeCell ref="C17:C22"/>
    <mergeCell ref="H1:J2"/>
    <mergeCell ref="C3:J3"/>
    <mergeCell ref="C5:C6"/>
    <mergeCell ref="D5:D6"/>
    <mergeCell ref="E5:E6"/>
    <mergeCell ref="I5:J5"/>
    <mergeCell ref="D7:J7"/>
    <mergeCell ref="D9:J9"/>
    <mergeCell ref="C13:D13"/>
    <mergeCell ref="C14:D14"/>
    <mergeCell ref="G5:H5"/>
    <mergeCell ref="K5:L5"/>
    <mergeCell ref="M5:N5"/>
    <mergeCell ref="O5:P5"/>
    <mergeCell ref="Q5:R5"/>
    <mergeCell ref="D15:F15"/>
  </mergeCells>
  <pageMargins left="0" right="0" top="0.74803149606299213" bottom="0.74803149606299213" header="0.31496062992125984" footer="0.31496062992125984"/>
  <pageSetup paperSize="9" scale="41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сайта приложение 1</vt:lpstr>
      <vt:lpstr>Для сайта приложение 2</vt:lpstr>
      <vt:lpstr>Для сайта приложение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 бухгалтер</cp:lastModifiedBy>
  <cp:lastPrinted>2024-04-27T09:34:11Z</cp:lastPrinted>
  <dcterms:created xsi:type="dcterms:W3CDTF">2021-04-08T11:40:18Z</dcterms:created>
  <dcterms:modified xsi:type="dcterms:W3CDTF">2024-04-27T09:57:59Z</dcterms:modified>
</cp:coreProperties>
</file>